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internal.vic.gov.au\DTF\HomeDirs1\vicdpb2\Desktop\business case templates\"/>
    </mc:Choice>
  </mc:AlternateContent>
  <xr:revisionPtr revIDLastSave="0" documentId="13_ncr:1_{274111DB-7EA9-4876-853E-DD0AF6E41701}" xr6:coauthVersionLast="45" xr6:coauthVersionMax="45" xr10:uidLastSave="{00000000-0000-0000-0000-000000000000}"/>
  <bookViews>
    <workbookView xWindow="-98" yWindow="-98" windowWidth="20715" windowHeight="13425" xr2:uid="{00000000-000D-0000-FFFF-FFFF00000000}"/>
  </bookViews>
  <sheets>
    <sheet name="Costing" sheetId="1" r:id="rId1"/>
    <sheet name="Standard costing -CAM" sheetId="5" r:id="rId2"/>
    <sheet name="Standard costing model for VPS" sheetId="2" r:id="rId3"/>
    <sheet name="Sheet1" sheetId="3" state="hidden" r:id="rId4"/>
  </sheets>
  <definedNames>
    <definedName name="_Toc492466341" localSheetId="2">'Standard costing model for VPS'!$A$1</definedName>
    <definedName name="Location">Costing!$H$11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5" i="1" l="1"/>
  <c r="N54" i="1"/>
  <c r="N36" i="1"/>
  <c r="O11" i="1"/>
  <c r="N11" i="1"/>
  <c r="M11" i="1"/>
  <c r="L11" i="1"/>
  <c r="K11" i="1"/>
  <c r="J11" i="1"/>
  <c r="O16" i="1" l="1"/>
  <c r="N16" i="1"/>
  <c r="M16" i="1"/>
  <c r="L16" i="1"/>
  <c r="K16" i="1"/>
  <c r="J16" i="1"/>
  <c r="O15" i="1"/>
  <c r="N15" i="1"/>
  <c r="M15" i="1"/>
  <c r="L15" i="1"/>
  <c r="K15" i="1"/>
  <c r="J15" i="1"/>
  <c r="O14" i="1"/>
  <c r="N14" i="1"/>
  <c r="M14" i="1"/>
  <c r="L14" i="1"/>
  <c r="K14" i="1"/>
  <c r="J14" i="1"/>
  <c r="O13" i="1"/>
  <c r="N13" i="1"/>
  <c r="M13" i="1"/>
  <c r="L13" i="1"/>
  <c r="K13" i="1"/>
  <c r="J13" i="1"/>
  <c r="O12" i="1"/>
  <c r="N12" i="1"/>
  <c r="N27" i="1" s="1"/>
  <c r="N46" i="1" s="1"/>
  <c r="N55" i="1" s="1"/>
  <c r="M12" i="1"/>
  <c r="L12" i="1"/>
  <c r="K12" i="1"/>
  <c r="J12" i="1"/>
  <c r="H5" i="5"/>
  <c r="H4" i="5"/>
  <c r="P27" i="1"/>
  <c r="P36" i="1"/>
  <c r="S36" i="1" l="1"/>
  <c r="R36" i="1"/>
  <c r="Q36" i="1"/>
  <c r="O36" i="1"/>
  <c r="M36" i="1"/>
  <c r="L36" i="1"/>
  <c r="K36" i="1"/>
  <c r="J36" i="1"/>
  <c r="S27" i="1"/>
  <c r="R27" i="1"/>
  <c r="Q27" i="1"/>
  <c r="J27" i="1" l="1"/>
  <c r="O27" i="1"/>
  <c r="M27" i="1" l="1"/>
  <c r="L27" i="1"/>
  <c r="K27" i="1"/>
  <c r="J54" i="1" l="1"/>
  <c r="K54" i="1"/>
  <c r="L54" i="1"/>
  <c r="M54" i="1"/>
  <c r="O54" i="1"/>
  <c r="J45" i="1"/>
  <c r="K45" i="1"/>
  <c r="L45" i="1"/>
  <c r="M45" i="1"/>
  <c r="O45" i="1"/>
  <c r="K46" i="1" l="1"/>
  <c r="K55" i="1" s="1"/>
  <c r="L46" i="1"/>
  <c r="L55" i="1" s="1"/>
  <c r="J46" i="1"/>
  <c r="J55" i="1" s="1"/>
  <c r="M46" i="1"/>
  <c r="M55" i="1" s="1"/>
  <c r="O46" i="1" l="1"/>
  <c r="O55" i="1" s="1"/>
</calcChain>
</file>

<file path=xl/sharedStrings.xml><?xml version="1.0" encoding="utf-8"?>
<sst xmlns="http://schemas.openxmlformats.org/spreadsheetml/2006/main" count="147" uniqueCount="112">
  <si>
    <t>Escalate</t>
  </si>
  <si>
    <t>Section 1</t>
  </si>
  <si>
    <t>Initiative Name:</t>
  </si>
  <si>
    <t>Costings Components</t>
  </si>
  <si>
    <r>
      <t xml:space="preserve">(Please include </t>
    </r>
    <r>
      <rPr>
        <b/>
        <i/>
        <sz val="14"/>
        <rFont val="Calibri"/>
        <family val="2"/>
        <scheme val="minor"/>
      </rPr>
      <t>ALL</t>
    </r>
    <r>
      <rPr>
        <i/>
        <sz val="14"/>
        <rFont val="Calibri"/>
        <family val="2"/>
        <scheme val="minor"/>
      </rPr>
      <t xml:space="preserve"> estimates of expenses required to fund this initiative) </t>
    </r>
  </si>
  <si>
    <t>2020-21</t>
  </si>
  <si>
    <t>Ongoing</t>
  </si>
  <si>
    <t>Costing methodology used (i.e.key assumptions, costing techniques, policy parameters and statistical data used)</t>
  </si>
  <si>
    <t>Section 2</t>
  </si>
  <si>
    <t>Staffing type</t>
  </si>
  <si>
    <t>Staffing Classification</t>
  </si>
  <si>
    <t># of Staff</t>
  </si>
  <si>
    <t>Escalation</t>
  </si>
  <si>
    <t>Total Staffing Costs</t>
  </si>
  <si>
    <t>Section 3</t>
  </si>
  <si>
    <t>Grants</t>
  </si>
  <si>
    <t>Key assumptions</t>
  </si>
  <si>
    <t>(Please provide details and key assumptions underlying the grants amount)</t>
  </si>
  <si>
    <t>Total Grants</t>
  </si>
  <si>
    <t>Section 4</t>
  </si>
  <si>
    <t>Key Assumptions</t>
  </si>
  <si>
    <t>(Please provide details and key assumptions underlying the operating expenses amount)</t>
  </si>
  <si>
    <t>Section 5</t>
  </si>
  <si>
    <t>Gross Total Estimated Price</t>
  </si>
  <si>
    <t>Section 6</t>
  </si>
  <si>
    <t>Offsets/Reprioritisation</t>
  </si>
  <si>
    <t>(Please provide details and key assumptions underlying the offsets/reprioritisation  amount)</t>
  </si>
  <si>
    <t>Total Offsets</t>
  </si>
  <si>
    <t>Section 7</t>
  </si>
  <si>
    <t>Net Total Estimated Price (including offsets)</t>
  </si>
  <si>
    <t>2021-22</t>
  </si>
  <si>
    <t>2022-23</t>
  </si>
  <si>
    <t>VPS 2</t>
  </si>
  <si>
    <t>VPS 3</t>
  </si>
  <si>
    <t>VPS 4</t>
  </si>
  <si>
    <t>VPS 5</t>
  </si>
  <si>
    <t>VPS 6</t>
  </si>
  <si>
    <t>STS</t>
  </si>
  <si>
    <t>EO3</t>
  </si>
  <si>
    <t>EO2</t>
  </si>
  <si>
    <t>Standard costing model for VPS staff - Total standard cost</t>
  </si>
  <si>
    <t>Starting year</t>
  </si>
  <si>
    <t>Sunset year</t>
  </si>
  <si>
    <t xml:space="preserve">
</t>
  </si>
  <si>
    <t>Other costs</t>
  </si>
  <si>
    <t>Total other costs</t>
  </si>
  <si>
    <t>Other</t>
  </si>
  <si>
    <t>VPS Staff</t>
  </si>
  <si>
    <t>Non-VPS Staff</t>
  </si>
  <si>
    <t xml:space="preserve">Insert the role the staff will assume (e.g: contract administrator for x component) 
</t>
  </si>
  <si>
    <t>Standard costing model for VPS staff</t>
  </si>
  <si>
    <t>The standard costing model is based on the following assumptions:</t>
  </si>
  <si>
    <t>Salary</t>
  </si>
  <si>
    <r>
      <t>·</t>
    </r>
    <r>
      <rPr>
        <sz val="7"/>
        <color theme="1"/>
        <rFont val="Times New Roman"/>
        <family val="1"/>
      </rPr>
      <t xml:space="preserve">         </t>
    </r>
    <r>
      <rPr>
        <sz val="10"/>
        <color theme="1"/>
        <rFont val="Arial"/>
        <family val="2"/>
      </rPr>
      <t>VPS staff are employed at the mid salary point for their respective VPS grade.</t>
    </r>
  </si>
  <si>
    <t>Superannuation</t>
  </si>
  <si>
    <t>Salary on-costs</t>
  </si>
  <si>
    <r>
      <t>·</t>
    </r>
    <r>
      <rPr>
        <sz val="7"/>
        <color theme="1"/>
        <rFont val="Times New Roman"/>
        <family val="1"/>
      </rPr>
      <t xml:space="preserve">         </t>
    </r>
    <r>
      <rPr>
        <sz val="10"/>
        <color theme="1"/>
        <rFont val="Arial"/>
        <family val="2"/>
      </rPr>
      <t>Salary on-costs are calculated as a percentage of the salary to be paid and are based on the following assumptions:</t>
    </r>
  </si>
  <si>
    <r>
      <t>–</t>
    </r>
    <r>
      <rPr>
        <sz val="7"/>
        <color theme="1"/>
        <rFont val="Times New Roman"/>
        <family val="1"/>
      </rPr>
      <t xml:space="preserve">         </t>
    </r>
    <r>
      <rPr>
        <sz val="10"/>
        <color theme="1"/>
        <rFont val="Arial"/>
        <family val="2"/>
      </rPr>
      <t>the average WorkCover premium rate is 1.272 per cent of rateable remuneration and is based on the average rate published in the WorkSafe Victoria Annual Report. The WorkCover premium rate is applied to wages, superannuation and leave loading.</t>
    </r>
  </si>
  <si>
    <r>
      <t>–</t>
    </r>
    <r>
      <rPr>
        <sz val="7"/>
        <color theme="1"/>
        <rFont val="Times New Roman"/>
        <family val="1"/>
      </rPr>
      <t xml:space="preserve">         </t>
    </r>
    <r>
      <rPr>
        <sz val="10"/>
        <color theme="1"/>
        <rFont val="Arial"/>
        <family val="2"/>
      </rPr>
      <t>the payroll tax rate is 4.85 per cent of taxable wages. Taxable wages include wages, superannuation and leave loading.</t>
    </r>
  </si>
  <si>
    <r>
      <t>–</t>
    </r>
    <r>
      <rPr>
        <sz val="7"/>
        <color theme="1"/>
        <rFont val="Times New Roman"/>
        <family val="1"/>
      </rPr>
      <t xml:space="preserve">         </t>
    </r>
    <r>
      <rPr>
        <sz val="10"/>
        <color theme="1"/>
        <rFont val="Arial"/>
        <family val="2"/>
      </rPr>
      <t>recreation leave loading at the rate of 17.5 per cent of salary for four weeks annual leave, capped at the VPS 4 level; and</t>
    </r>
  </si>
  <si>
    <r>
      <t>–</t>
    </r>
    <r>
      <rPr>
        <sz val="7"/>
        <color theme="1"/>
        <rFont val="Times New Roman"/>
        <family val="1"/>
      </rPr>
      <t xml:space="preserve">         </t>
    </r>
    <r>
      <rPr>
        <sz val="10"/>
        <color theme="1"/>
        <rFont val="Arial"/>
        <family val="2"/>
      </rPr>
      <t xml:space="preserve">long service leave provision has been calculated at the rate of 2.5 per cent. </t>
    </r>
  </si>
  <si>
    <r>
      <t>·</t>
    </r>
    <r>
      <rPr>
        <sz val="7"/>
        <color theme="1"/>
        <rFont val="Times New Roman"/>
        <family val="1"/>
      </rPr>
      <t xml:space="preserve">         </t>
    </r>
    <r>
      <rPr>
        <sz val="10"/>
        <color theme="1"/>
        <rFont val="Arial"/>
        <family val="2"/>
      </rPr>
      <t>The salary on-costs may be adjusted where an initiative requires employment of a specialist workforce where the average on-costs for this workforce vary materially to the on-cost rates above. For example, the on-costs could be amended where the WorkCover premium rate paid in relation to this workforce significantly exceeds the average rate, or where the nature of the workforce requires significant use of penalty rates.</t>
    </r>
  </si>
  <si>
    <t>Operating costs</t>
  </si>
  <si>
    <r>
      <t>·</t>
    </r>
    <r>
      <rPr>
        <sz val="7"/>
        <color theme="1"/>
        <rFont val="Times New Roman"/>
        <family val="1"/>
      </rPr>
      <t xml:space="preserve">         </t>
    </r>
    <r>
      <rPr>
        <sz val="10"/>
        <color theme="1"/>
        <rFont val="Arial"/>
        <family val="2"/>
      </rPr>
      <t>Operating costs include an estimated average allowance for stationery, telephones, printing, training etc. and includes the metropolitan CenITex charge for the provision of a single PC.</t>
    </r>
  </si>
  <si>
    <r>
      <t>·</t>
    </r>
    <r>
      <rPr>
        <sz val="7"/>
        <color theme="1"/>
        <rFont val="Times New Roman"/>
        <family val="1"/>
      </rPr>
      <t xml:space="preserve">         </t>
    </r>
    <r>
      <rPr>
        <sz val="10"/>
        <color theme="1"/>
        <rFont val="Arial"/>
        <family val="2"/>
      </rPr>
      <t>The operating costs do not include any of the following costs as additional expenditure should not be incurred for the majority of positions:</t>
    </r>
  </si>
  <si>
    <r>
      <t>–</t>
    </r>
    <r>
      <rPr>
        <sz val="7"/>
        <color theme="1"/>
        <rFont val="Times New Roman"/>
        <family val="1"/>
      </rPr>
      <t xml:space="preserve">         </t>
    </r>
    <r>
      <rPr>
        <sz val="10"/>
        <color theme="1"/>
        <rFont val="Arial"/>
        <family val="2"/>
      </rPr>
      <t>Accommodation (e.g. rental and fit-out);</t>
    </r>
  </si>
  <si>
    <r>
      <t>–</t>
    </r>
    <r>
      <rPr>
        <sz val="7"/>
        <color theme="1"/>
        <rFont val="Times New Roman"/>
        <family val="1"/>
      </rPr>
      <t xml:space="preserve">         </t>
    </r>
    <r>
      <rPr>
        <sz val="10"/>
        <color theme="1"/>
        <rFont val="Arial"/>
        <family val="2"/>
      </rPr>
      <t>Employee establishment costs (e.g. purchase of additional IT equipment, furniture); or</t>
    </r>
  </si>
  <si>
    <r>
      <t>–</t>
    </r>
    <r>
      <rPr>
        <sz val="7"/>
        <color theme="1"/>
        <rFont val="Times New Roman"/>
        <family val="1"/>
      </rPr>
      <t xml:space="preserve">         </t>
    </r>
    <r>
      <rPr>
        <sz val="10"/>
        <color theme="1"/>
        <rFont val="Arial"/>
        <family val="2"/>
      </rPr>
      <t>Motor vehicle.</t>
    </r>
  </si>
  <si>
    <t>If the budget proposal needs to include costings for any of the above costs, the submission should clearly justify the inclusion and provide a detailed estimate of these costs, including the basis of this estimate.</t>
  </si>
  <si>
    <t>Please refer to Attachment E for costing breakdown of VPS staff</t>
  </si>
  <si>
    <t xml:space="preserve">Note: costing methodology should be developed in consultation with DTF. Methodology detailed in this section should include any assumptions for salary, superannuation, salary on-costs and operating costs at a minimum. </t>
  </si>
  <si>
    <t>Do not escalate</t>
  </si>
  <si>
    <t xml:space="preserve">Provide information on the  key assumptions to support the financial amount. 
i.e. $50,000 provides x for y as sourced from z
</t>
  </si>
  <si>
    <t>2023-24</t>
  </si>
  <si>
    <t>Location</t>
  </si>
  <si>
    <t>Regional</t>
  </si>
  <si>
    <t>Metro</t>
  </si>
  <si>
    <t>Statewide</t>
  </si>
  <si>
    <t xml:space="preserve"> </t>
  </si>
  <si>
    <t>2024-25</t>
  </si>
  <si>
    <t>2025-26</t>
  </si>
  <si>
    <t>2026-27</t>
  </si>
  <si>
    <t>TEI</t>
  </si>
  <si>
    <t>Capital only</t>
  </si>
  <si>
    <t>Output only</t>
  </si>
  <si>
    <t>Y</t>
  </si>
  <si>
    <t>N</t>
  </si>
  <si>
    <t>Metro and Statewide</t>
  </si>
  <si>
    <t>Assumptions per FTE ($)</t>
  </si>
  <si>
    <t>Annual provision*</t>
  </si>
  <si>
    <t>Metro/State-wide</t>
  </si>
  <si>
    <t>One off in year FTE come onboard</t>
  </si>
  <si>
    <t>Fit out costs</t>
  </si>
  <si>
    <t>Includes:</t>
  </si>
  <si>
    <r>
      <t>·</t>
    </r>
    <r>
      <rPr>
        <sz val="7"/>
        <color rgb="FF000000"/>
        <rFont val="Times New Roman"/>
        <family val="1"/>
      </rPr>
      <t xml:space="preserve">          </t>
    </r>
    <r>
      <rPr>
        <sz val="8.5"/>
        <color rgb="FF000000"/>
        <rFont val="Calibri"/>
        <family val="2"/>
      </rPr>
      <t>Rental cashflows;</t>
    </r>
  </si>
  <si>
    <r>
      <t>·</t>
    </r>
    <r>
      <rPr>
        <sz val="7"/>
        <color rgb="FF000000"/>
        <rFont val="Times New Roman"/>
        <family val="1"/>
      </rPr>
      <t xml:space="preserve">          </t>
    </r>
    <r>
      <rPr>
        <sz val="8.5"/>
        <color rgb="FF000000"/>
        <rFont val="Calibri"/>
        <family val="2"/>
      </rPr>
      <t>Outgoings including cleaning;</t>
    </r>
  </si>
  <si>
    <r>
      <t>·</t>
    </r>
    <r>
      <rPr>
        <sz val="7"/>
        <color rgb="FF000000"/>
        <rFont val="Times New Roman"/>
        <family val="1"/>
      </rPr>
      <t xml:space="preserve">          </t>
    </r>
    <r>
      <rPr>
        <sz val="8.5"/>
        <color rgb="FF000000"/>
        <rFont val="Calibri"/>
        <family val="2"/>
      </rPr>
      <t>Preventative maintenance;</t>
    </r>
  </si>
  <si>
    <r>
      <t>·</t>
    </r>
    <r>
      <rPr>
        <sz val="7"/>
        <color rgb="FF000000"/>
        <rFont val="Times New Roman"/>
        <family val="1"/>
      </rPr>
      <t xml:space="preserve">          </t>
    </r>
    <r>
      <rPr>
        <sz val="8.5"/>
        <color rgb="FF000000"/>
        <rFont val="Calibri"/>
        <family val="2"/>
      </rPr>
      <t>Facilities management call outs;</t>
    </r>
  </si>
  <si>
    <r>
      <t>·</t>
    </r>
    <r>
      <rPr>
        <sz val="7"/>
        <color rgb="FF000000"/>
        <rFont val="Times New Roman"/>
        <family val="1"/>
      </rPr>
      <t xml:space="preserve">          </t>
    </r>
    <r>
      <rPr>
        <sz val="8.5"/>
        <color rgb="FF000000"/>
        <rFont val="Calibri"/>
        <family val="2"/>
      </rPr>
      <t>Energy, water and gas costs;</t>
    </r>
  </si>
  <si>
    <r>
      <t>·</t>
    </r>
    <r>
      <rPr>
        <sz val="7"/>
        <color rgb="FF000000"/>
        <rFont val="Times New Roman"/>
        <family val="1"/>
      </rPr>
      <t xml:space="preserve">          </t>
    </r>
    <r>
      <rPr>
        <sz val="8.5"/>
        <color rgb="FF000000"/>
        <rFont val="Calibri"/>
        <family val="2"/>
      </rPr>
      <t>Security; and</t>
    </r>
  </si>
  <si>
    <r>
      <t>·</t>
    </r>
    <r>
      <rPr>
        <sz val="7"/>
        <color rgb="FF000000"/>
        <rFont val="Times New Roman"/>
        <family val="1"/>
      </rPr>
      <t xml:space="preserve">          </t>
    </r>
    <r>
      <rPr>
        <sz val="8.5"/>
        <color rgb="FF000000"/>
        <rFont val="Calibri"/>
        <family val="2"/>
      </rPr>
      <t>Waste disposal.</t>
    </r>
  </si>
  <si>
    <t>2021-22 budget initiative costings</t>
  </si>
  <si>
    <t xml:space="preserve">When entering the financials of a business case into SRIMS, the funding for new CAM VPS FTE needs to be allocated to account 86347 (CAM operating expense with GG sector – current) to ensure the SSP has sufficient funding to accommodate the required FTE. </t>
  </si>
  <si>
    <t>Mobility Payments</t>
  </si>
  <si>
    <r>
      <t>·</t>
    </r>
    <r>
      <rPr>
        <sz val="7"/>
        <color theme="1"/>
        <rFont val="Times New Roman"/>
        <family val="1"/>
      </rPr>
      <t xml:space="preserve">         </t>
    </r>
    <r>
      <rPr>
        <sz val="10"/>
        <color theme="1"/>
        <rFont val="Arial"/>
        <family val="2"/>
      </rPr>
      <t>Based on the payment for an employee employed at the mid point of their respective VPS Grade</t>
    </r>
  </si>
  <si>
    <r>
      <t>·</t>
    </r>
    <r>
      <rPr>
        <sz val="7"/>
        <color theme="1"/>
        <rFont val="Times New Roman"/>
        <family val="1"/>
      </rPr>
      <t xml:space="preserve">         </t>
    </r>
    <r>
      <rPr>
        <sz val="10"/>
        <color theme="1"/>
        <rFont val="Arial"/>
        <family val="2"/>
      </rPr>
      <t>Assumed no payment for 2020-21 and 2021-22 reflecting assumption that employee has not started at time of payment (1 July)</t>
    </r>
  </si>
  <si>
    <r>
      <t>·</t>
    </r>
    <r>
      <rPr>
        <sz val="7"/>
        <color theme="1"/>
        <rFont val="Times New Roman"/>
        <family val="1"/>
      </rPr>
      <t xml:space="preserve">         </t>
    </r>
    <r>
      <rPr>
        <sz val="10"/>
        <color theme="1"/>
        <rFont val="Arial"/>
        <family val="2"/>
      </rPr>
      <t>Calculated at 9.50 per cent for 2020-21. Calculated at 10 per cent, 10.5 per cent, 11 per cent and 11.5 per cent in 2021-22, 2022-23, 2023-24 and 2024-25 respectively to reflect the legislated increases in Superannuation Guarantee contributions.</t>
    </r>
  </si>
  <si>
    <r>
      <t>·</t>
    </r>
    <r>
      <rPr>
        <sz val="7"/>
        <color theme="1"/>
        <rFont val="Times New Roman"/>
        <family val="1"/>
      </rPr>
      <t xml:space="preserve">         </t>
    </r>
    <r>
      <rPr>
        <sz val="10"/>
        <color theme="1"/>
        <rFont val="Arial"/>
        <family val="2"/>
      </rPr>
      <t>Executive officer total remuneration package (TRP) is based on the midpoint TRP for the relevant classification across the public service as at 1 July 2020 (based on the determination by the Independent Remuneration Tribunal).</t>
    </r>
  </si>
  <si>
    <t>2027-28</t>
  </si>
  <si>
    <t>One off fit out costs</t>
  </si>
  <si>
    <t xml:space="preserve">Centralised Accomodation Management operating expenditure </t>
  </si>
  <si>
    <t xml:space="preserve">Note: capital components must include cashflows for 2026-27, 2027-28 and 2028-29 where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</si>
</sst>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_-&quot;$&quot;* #,##0_-;\-&quot;$&quot;* #,##0_-;_-&quot;$&quot;* &quot;-&quot;??_-;_-@_-"/>
    <numFmt numFmtId="165" formatCode="0.000"/>
  </numFmts>
  <fonts count="30" x14ac:knownFonts="1">
    <font>
      <sz val="11"/>
      <color theme="1"/>
      <name val="Calibri"/>
      <family val="2"/>
      <scheme val="minor"/>
    </font>
    <font>
      <sz val="11"/>
      <color theme="1"/>
      <name val="Calibri"/>
      <family val="2"/>
      <scheme val="minor"/>
    </font>
    <font>
      <sz val="14"/>
      <name val="Calibri"/>
      <family val="2"/>
      <scheme val="minor"/>
    </font>
    <font>
      <sz val="16"/>
      <name val="Calibri"/>
      <family val="2"/>
      <scheme val="minor"/>
    </font>
    <font>
      <sz val="14"/>
      <color theme="0"/>
      <name val="Calibri"/>
      <family val="2"/>
      <scheme val="minor"/>
    </font>
    <font>
      <b/>
      <u/>
      <sz val="16"/>
      <name val="Calibri"/>
      <family val="2"/>
      <scheme val="minor"/>
    </font>
    <font>
      <b/>
      <sz val="16"/>
      <name val="Calibri"/>
      <family val="2"/>
      <scheme val="minor"/>
    </font>
    <font>
      <i/>
      <sz val="14"/>
      <name val="Calibri"/>
      <family val="2"/>
      <scheme val="minor"/>
    </font>
    <font>
      <b/>
      <i/>
      <sz val="14"/>
      <name val="Calibri"/>
      <family val="2"/>
      <scheme val="minor"/>
    </font>
    <font>
      <b/>
      <sz val="14"/>
      <name val="Calibri"/>
      <family val="2"/>
      <scheme val="minor"/>
    </font>
    <font>
      <b/>
      <sz val="16"/>
      <color theme="0"/>
      <name val="Calibri"/>
      <family val="2"/>
      <scheme val="minor"/>
    </font>
    <font>
      <sz val="16"/>
      <color theme="0"/>
      <name val="Calibri"/>
      <family val="2"/>
      <scheme val="minor"/>
    </font>
    <font>
      <sz val="14"/>
      <color indexed="10"/>
      <name val="Calibri"/>
      <family val="2"/>
      <scheme val="minor"/>
    </font>
    <font>
      <i/>
      <sz val="14"/>
      <color indexed="10"/>
      <name val="Calibri"/>
      <family val="2"/>
      <scheme val="minor"/>
    </font>
    <font>
      <sz val="14"/>
      <color indexed="12"/>
      <name val="Calibri"/>
      <family val="2"/>
      <scheme val="minor"/>
    </font>
    <font>
      <b/>
      <sz val="11"/>
      <color rgb="FF0063A6"/>
      <name val="Arial"/>
      <family val="2"/>
    </font>
    <font>
      <b/>
      <sz val="8"/>
      <color rgb="FFFFFFFF"/>
      <name val="Arial"/>
      <family val="2"/>
    </font>
    <font>
      <b/>
      <sz val="7.5"/>
      <color rgb="FF000000"/>
      <name val="Arial"/>
      <family val="2"/>
    </font>
    <font>
      <sz val="10"/>
      <color theme="1"/>
      <name val="Arial"/>
      <family val="2"/>
    </font>
    <font>
      <b/>
      <sz val="10"/>
      <color rgb="FF53565A"/>
      <name val="Arial"/>
      <family val="2"/>
    </font>
    <font>
      <sz val="11"/>
      <color theme="1"/>
      <name val="Symbol"/>
      <family val="1"/>
      <charset val="2"/>
    </font>
    <font>
      <sz val="7"/>
      <color theme="1"/>
      <name val="Times New Roman"/>
      <family val="1"/>
    </font>
    <font>
      <sz val="11"/>
      <color theme="1"/>
      <name val="Calibri"/>
      <family val="2"/>
    </font>
    <font>
      <b/>
      <u/>
      <sz val="24"/>
      <name val="Calibri"/>
      <family val="2"/>
      <scheme val="minor"/>
    </font>
    <font>
      <sz val="8.5"/>
      <color theme="1"/>
      <name val="Arial"/>
      <family val="2"/>
    </font>
    <font>
      <sz val="8.5"/>
      <color rgb="FF000000"/>
      <name val="Calibri"/>
      <family val="2"/>
    </font>
    <font>
      <sz val="8.5"/>
      <color rgb="FF000000"/>
      <name val="Symbol"/>
      <family val="1"/>
      <charset val="2"/>
    </font>
    <font>
      <sz val="7"/>
      <color rgb="FF000000"/>
      <name val="Times New Roman"/>
      <family val="1"/>
    </font>
    <font>
      <sz val="8.5"/>
      <color theme="0"/>
      <name val="Calibri"/>
      <family val="2"/>
    </font>
    <font>
      <sz val="8"/>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tint="-0.14999847407452621"/>
        <bgColor indexed="64"/>
      </patternFill>
    </fill>
    <fill>
      <patternFill patternType="solid">
        <fgColor theme="0"/>
        <bgColor indexed="64"/>
      </patternFill>
    </fill>
    <fill>
      <patternFill patternType="solid">
        <fgColor rgb="FF0063A6"/>
        <bgColor indexed="64"/>
      </patternFill>
    </fill>
    <fill>
      <patternFill patternType="solid">
        <fgColor rgb="FFE3EBF4"/>
        <bgColor indexed="64"/>
      </patternFill>
    </fill>
    <fill>
      <patternFill patternType="solid">
        <fgColor rgb="FF0070C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rgb="FF0063A6"/>
      </bottom>
      <diagonal/>
    </border>
    <border>
      <left style="thin">
        <color indexed="64"/>
      </left>
      <right/>
      <top/>
      <bottom/>
      <diagonal/>
    </border>
    <border>
      <left style="thin">
        <color indexed="64"/>
      </left>
      <right/>
      <top style="medium">
        <color indexed="64"/>
      </top>
      <bottom style="medium">
        <color indexed="64"/>
      </bottom>
      <diagonal/>
    </border>
    <border>
      <left/>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1">
    <xf numFmtId="0" fontId="0" fillId="0" borderId="0" xfId="0"/>
    <xf numFmtId="0" fontId="18" fillId="0" borderId="0" xfId="0" applyFont="1" applyAlignment="1">
      <alignment vertical="center"/>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164" fontId="2" fillId="2" borderId="0" xfId="1" applyNumberFormat="1" applyFont="1" applyFill="1" applyBorder="1" applyAlignment="1" applyProtection="1">
      <alignment vertical="center"/>
      <protection locked="0"/>
    </xf>
    <xf numFmtId="164" fontId="2" fillId="2" borderId="0" xfId="1" applyNumberFormat="1"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2" fillId="0" borderId="0" xfId="0" applyFont="1" applyFill="1" applyAlignment="1" applyProtection="1">
      <alignment vertical="center"/>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1"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left" vertical="center"/>
      <protection locked="0"/>
    </xf>
    <xf numFmtId="0" fontId="6" fillId="0" borderId="0" xfId="0" applyFont="1" applyFill="1" applyAlignment="1" applyProtection="1">
      <alignment vertical="center"/>
      <protection locked="0"/>
    </xf>
    <xf numFmtId="0" fontId="6" fillId="0" borderId="4" xfId="0" applyFont="1" applyFill="1" applyBorder="1" applyAlignment="1" applyProtection="1">
      <alignment horizontal="left" vertical="center"/>
      <protection locked="0"/>
    </xf>
    <xf numFmtId="0" fontId="5" fillId="0" borderId="4" xfId="0" applyFont="1" applyFill="1" applyBorder="1" applyAlignment="1" applyProtection="1">
      <alignment horizontal="lef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7" fillId="0" borderId="4"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10" fillId="3" borderId="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6" xfId="0" applyFont="1" applyFill="1" applyBorder="1" applyAlignment="1" applyProtection="1">
      <alignment horizontal="left" vertical="center" wrapText="1"/>
      <protection locked="0"/>
    </xf>
    <xf numFmtId="0" fontId="10" fillId="4" borderId="1" xfId="0" applyFont="1" applyFill="1" applyBorder="1" applyAlignment="1" applyProtection="1">
      <alignment vertical="center"/>
      <protection locked="0"/>
    </xf>
    <xf numFmtId="0" fontId="10" fillId="4" borderId="2"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protection locked="0"/>
    </xf>
    <xf numFmtId="0" fontId="4" fillId="4" borderId="2" xfId="0" applyFont="1" applyFill="1" applyBorder="1" applyAlignment="1" applyProtection="1">
      <alignment vertical="center"/>
      <protection locked="0"/>
    </xf>
    <xf numFmtId="0" fontId="4" fillId="4" borderId="11"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4" borderId="0" xfId="0" applyFont="1" applyFill="1" applyBorder="1" applyAlignment="1" applyProtection="1">
      <alignment horizontal="center" vertical="center"/>
      <protection locked="0"/>
    </xf>
    <xf numFmtId="0" fontId="4" fillId="4" borderId="6" xfId="0" applyFont="1" applyFill="1" applyBorder="1" applyAlignment="1" applyProtection="1">
      <alignment horizontal="left" vertical="center"/>
      <protection locked="0"/>
    </xf>
    <xf numFmtId="0" fontId="9" fillId="0" borderId="4" xfId="0" applyFont="1" applyFill="1" applyBorder="1" applyAlignment="1" applyProtection="1">
      <alignment vertical="center" wrapText="1"/>
      <protection locked="0"/>
    </xf>
    <xf numFmtId="0" fontId="2" fillId="0" borderId="0" xfId="0" applyFont="1" applyFill="1" applyBorder="1" applyAlignment="1" applyProtection="1">
      <alignment horizontal="left" vertical="center" wrapText="1"/>
      <protection locked="0"/>
    </xf>
    <xf numFmtId="164" fontId="2" fillId="0" borderId="0" xfId="1" applyNumberFormat="1" applyFont="1" applyFill="1" applyBorder="1" applyAlignment="1" applyProtection="1">
      <alignment vertical="center"/>
      <protection locked="0"/>
    </xf>
    <xf numFmtId="44" fontId="2" fillId="0" borderId="0" xfId="1" applyNumberFormat="1" applyFont="1" applyFill="1" applyBorder="1" applyAlignment="1" applyProtection="1">
      <alignment vertical="center"/>
      <protection locked="0"/>
    </xf>
    <xf numFmtId="44" fontId="2" fillId="0" borderId="11" xfId="1" applyNumberFormat="1" applyFont="1" applyFill="1" applyBorder="1" applyAlignment="1" applyProtection="1">
      <alignment vertical="center"/>
      <protection locked="0"/>
    </xf>
    <xf numFmtId="164" fontId="2" fillId="0" borderId="0" xfId="1" applyNumberFormat="1" applyFont="1" applyFill="1" applyBorder="1" applyAlignment="1" applyProtection="1">
      <alignment horizontal="center" vertical="center"/>
      <protection locked="0"/>
    </xf>
    <xf numFmtId="164" fontId="2" fillId="0" borderId="6" xfId="1" applyNumberFormat="1" applyFont="1" applyFill="1" applyBorder="1" applyAlignment="1" applyProtection="1">
      <alignment horizontal="left" vertical="center" wrapText="1"/>
      <protection locked="0"/>
    </xf>
    <xf numFmtId="0" fontId="3" fillId="0" borderId="0" xfId="0" applyFont="1" applyFill="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protection locked="0"/>
    </xf>
    <xf numFmtId="44" fontId="2" fillId="2" borderId="0" xfId="1" applyNumberFormat="1" applyFont="1" applyFill="1" applyBorder="1" applyAlignment="1" applyProtection="1">
      <alignment vertical="center"/>
    </xf>
    <xf numFmtId="44" fontId="2" fillId="2" borderId="11" xfId="1" applyNumberFormat="1" applyFont="1" applyFill="1" applyBorder="1" applyAlignment="1" applyProtection="1">
      <alignment vertical="center"/>
    </xf>
    <xf numFmtId="164" fontId="2" fillId="2" borderId="6" xfId="1" applyNumberFormat="1" applyFont="1" applyFill="1" applyBorder="1" applyAlignment="1" applyProtection="1">
      <alignment horizontal="left" vertical="center" wrapText="1"/>
      <protection locked="0"/>
    </xf>
    <xf numFmtId="0" fontId="2" fillId="2" borderId="4" xfId="0" applyFont="1" applyFill="1" applyBorder="1" applyAlignment="1" applyProtection="1">
      <alignment vertical="center" wrapText="1"/>
      <protection locked="0"/>
    </xf>
    <xf numFmtId="10" fontId="2" fillId="0" borderId="0" xfId="2" applyNumberFormat="1" applyFont="1" applyFill="1" applyAlignment="1" applyProtection="1">
      <alignment vertical="center"/>
      <protection locked="0"/>
    </xf>
    <xf numFmtId="44" fontId="2" fillId="2" borderId="0" xfId="1" applyNumberFormat="1" applyFont="1" applyFill="1" applyBorder="1" applyAlignment="1" applyProtection="1">
      <alignment vertical="center"/>
      <protection locked="0"/>
    </xf>
    <xf numFmtId="44" fontId="2" fillId="2" borderId="11" xfId="1" applyNumberFormat="1" applyFont="1" applyFill="1" applyBorder="1" applyAlignment="1" applyProtection="1">
      <alignment vertical="center"/>
      <protection locked="0"/>
    </xf>
    <xf numFmtId="164" fontId="7" fillId="2" borderId="6" xfId="1" applyNumberFormat="1" applyFont="1" applyFill="1" applyBorder="1" applyAlignment="1" applyProtection="1">
      <alignment horizontal="left" vertical="center" wrapText="1"/>
      <protection locked="0"/>
    </xf>
    <xf numFmtId="44" fontId="7" fillId="0" borderId="0" xfId="0" applyNumberFormat="1" applyFont="1" applyFill="1" applyBorder="1" applyAlignment="1" applyProtection="1">
      <alignment vertical="center"/>
      <protection locked="0"/>
    </xf>
    <xf numFmtId="44" fontId="7" fillId="0" borderId="11" xfId="0" applyNumberFormat="1" applyFont="1" applyFill="1" applyBorder="1" applyAlignment="1" applyProtection="1">
      <alignment vertical="center"/>
      <protection locked="0"/>
    </xf>
    <xf numFmtId="165" fontId="7" fillId="0" borderId="0" xfId="0" applyNumberFormat="1" applyFont="1" applyFill="1" applyBorder="1" applyAlignment="1" applyProtection="1">
      <alignment horizontal="center" vertical="center"/>
      <protection locked="0"/>
    </xf>
    <xf numFmtId="165" fontId="7" fillId="0" borderId="6" xfId="0" applyNumberFormat="1" applyFont="1" applyFill="1" applyBorder="1" applyAlignment="1" applyProtection="1">
      <alignment horizontal="left" vertical="center" wrapText="1"/>
      <protection locked="0"/>
    </xf>
    <xf numFmtId="164" fontId="2" fillId="0" borderId="6" xfId="1" applyNumberFormat="1" applyFont="1" applyFill="1" applyBorder="1" applyAlignment="1" applyProtection="1">
      <alignment horizontal="left" vertical="center"/>
      <protection locked="0"/>
    </xf>
    <xf numFmtId="0" fontId="10" fillId="4" borderId="7" xfId="0" applyFont="1" applyFill="1" applyBorder="1" applyAlignment="1" applyProtection="1">
      <alignment vertical="center"/>
      <protection locked="0"/>
    </xf>
    <xf numFmtId="0" fontId="10" fillId="4" borderId="8" xfId="0" applyFont="1" applyFill="1" applyBorder="1" applyAlignment="1" applyProtection="1">
      <alignment vertical="center"/>
      <protection locked="0"/>
    </xf>
    <xf numFmtId="0" fontId="11" fillId="4" borderId="8" xfId="0" applyFont="1" applyFill="1" applyBorder="1" applyAlignment="1" applyProtection="1">
      <alignment vertical="center"/>
      <protection locked="0"/>
    </xf>
    <xf numFmtId="0" fontId="11" fillId="4" borderId="2" xfId="0" applyFont="1" applyFill="1" applyBorder="1" applyAlignment="1" applyProtection="1">
      <alignment vertical="center"/>
      <protection locked="0"/>
    </xf>
    <xf numFmtId="0" fontId="11" fillId="4" borderId="12" xfId="0" applyFont="1" applyFill="1" applyBorder="1" applyAlignment="1" applyProtection="1">
      <alignment vertical="center"/>
      <protection locked="0"/>
    </xf>
    <xf numFmtId="0" fontId="11" fillId="4" borderId="8" xfId="0" applyFont="1" applyFill="1" applyBorder="1" applyAlignment="1" applyProtection="1">
      <alignment horizontal="center" vertical="center"/>
      <protection locked="0"/>
    </xf>
    <xf numFmtId="0" fontId="11" fillId="4" borderId="9" xfId="0" applyFont="1" applyFill="1" applyBorder="1" applyAlignment="1" applyProtection="1">
      <alignment horizontal="left" vertical="center"/>
      <protection locked="0"/>
    </xf>
    <xf numFmtId="164" fontId="2" fillId="0" borderId="11" xfId="1" applyNumberFormat="1" applyFont="1" applyFill="1" applyBorder="1" applyAlignment="1" applyProtection="1">
      <alignment vertical="center"/>
      <protection locked="0"/>
    </xf>
    <xf numFmtId="0" fontId="2" fillId="0" borderId="6" xfId="0" applyFont="1" applyFill="1" applyBorder="1" applyAlignment="1" applyProtection="1">
      <alignment horizontal="left" vertical="center"/>
      <protection locked="0"/>
    </xf>
    <xf numFmtId="44" fontId="2" fillId="2" borderId="0" xfId="1" applyNumberFormat="1" applyFont="1" applyFill="1" applyBorder="1" applyAlignment="1" applyProtection="1">
      <alignment horizontal="center" vertical="center"/>
      <protection locked="0"/>
    </xf>
    <xf numFmtId="44" fontId="2" fillId="2" borderId="11" xfId="1" applyNumberFormat="1" applyFont="1" applyFill="1" applyBorder="1" applyAlignment="1" applyProtection="1">
      <alignment horizontal="center" vertical="center"/>
      <protection locked="0"/>
    </xf>
    <xf numFmtId="44" fontId="2" fillId="2" borderId="6" xfId="1" applyNumberFormat="1" applyFont="1" applyFill="1" applyBorder="1" applyAlignment="1" applyProtection="1">
      <alignment horizontal="left" vertical="center" wrapText="1"/>
      <protection locked="0"/>
    </xf>
    <xf numFmtId="164" fontId="2" fillId="0" borderId="0" xfId="0" applyNumberFormat="1" applyFont="1" applyFill="1" applyAlignment="1" applyProtection="1">
      <alignment vertical="center"/>
      <protection locked="0"/>
    </xf>
    <xf numFmtId="44" fontId="9" fillId="0" borderId="0" xfId="1" applyNumberFormat="1" applyFont="1" applyFill="1" applyBorder="1" applyAlignment="1" applyProtection="1">
      <alignment vertical="center"/>
      <protection locked="0"/>
    </xf>
    <xf numFmtId="44" fontId="9" fillId="0" borderId="11" xfId="1" applyNumberFormat="1" applyFont="1" applyFill="1" applyBorder="1" applyAlignment="1" applyProtection="1">
      <alignment vertical="center"/>
      <protection locked="0"/>
    </xf>
    <xf numFmtId="0" fontId="13" fillId="0" borderId="0" xfId="0" applyFont="1" applyFill="1" applyBorder="1" applyAlignment="1" applyProtection="1">
      <alignment vertical="center"/>
      <protection locked="0"/>
    </xf>
    <xf numFmtId="0" fontId="12" fillId="0" borderId="0" xfId="0" applyFont="1" applyFill="1" applyAlignment="1" applyProtection="1">
      <alignment vertical="center"/>
      <protection locked="0"/>
    </xf>
    <xf numFmtId="0" fontId="7" fillId="2" borderId="0" xfId="0" applyFont="1" applyFill="1" applyBorder="1" applyAlignment="1" applyProtection="1">
      <alignment horizontal="left" vertical="center" wrapText="1"/>
      <protection locked="0"/>
    </xf>
    <xf numFmtId="0" fontId="14" fillId="0" borderId="0" xfId="0" applyFont="1" applyFill="1" applyAlignment="1" applyProtection="1">
      <alignment vertical="center"/>
      <protection locked="0"/>
    </xf>
    <xf numFmtId="0" fontId="10" fillId="3" borderId="7" xfId="0" applyFont="1" applyFill="1" applyBorder="1" applyAlignment="1" applyProtection="1">
      <alignment vertical="center"/>
      <protection locked="0"/>
    </xf>
    <xf numFmtId="0" fontId="11" fillId="3" borderId="8" xfId="0" applyFont="1" applyFill="1" applyBorder="1" applyAlignment="1" applyProtection="1">
      <alignment vertical="center"/>
      <protection locked="0"/>
    </xf>
    <xf numFmtId="164" fontId="4" fillId="3" borderId="8" xfId="0" applyNumberFormat="1" applyFont="1" applyFill="1" applyBorder="1" applyAlignment="1" applyProtection="1">
      <alignment vertical="center"/>
      <protection locked="0"/>
    </xf>
    <xf numFmtId="164" fontId="4" fillId="3" borderId="12" xfId="0" applyNumberFormat="1" applyFont="1" applyFill="1" applyBorder="1" applyAlignment="1" applyProtection="1">
      <alignment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left" vertical="center"/>
      <protection locked="0"/>
    </xf>
    <xf numFmtId="0" fontId="2" fillId="5" borderId="4" xfId="0" applyFont="1" applyFill="1" applyBorder="1" applyAlignment="1" applyProtection="1">
      <alignment vertical="center"/>
      <protection locked="0"/>
    </xf>
    <xf numFmtId="0" fontId="2" fillId="5" borderId="0" xfId="0" applyFont="1" applyFill="1" applyBorder="1" applyAlignment="1" applyProtection="1">
      <alignment vertical="center"/>
      <protection locked="0"/>
    </xf>
    <xf numFmtId="164" fontId="2" fillId="5" borderId="0" xfId="0" applyNumberFormat="1" applyFont="1" applyFill="1" applyBorder="1" applyAlignment="1" applyProtection="1">
      <alignment vertical="center"/>
      <protection locked="0"/>
    </xf>
    <xf numFmtId="44" fontId="2" fillId="5" borderId="0" xfId="0" applyNumberFormat="1" applyFont="1" applyFill="1" applyBorder="1" applyAlignment="1" applyProtection="1">
      <alignment vertical="center"/>
      <protection locked="0"/>
    </xf>
    <xf numFmtId="44" fontId="2" fillId="5" borderId="11" xfId="0" applyNumberFormat="1" applyFont="1" applyFill="1" applyBorder="1" applyAlignment="1" applyProtection="1">
      <alignment vertical="center"/>
      <protection locked="0"/>
    </xf>
    <xf numFmtId="164" fontId="2" fillId="5" borderId="0" xfId="0" applyNumberFormat="1" applyFont="1" applyFill="1" applyBorder="1" applyAlignment="1" applyProtection="1">
      <alignment horizontal="center" vertical="center"/>
      <protection locked="0"/>
    </xf>
    <xf numFmtId="164" fontId="2" fillId="5" borderId="6" xfId="0" applyNumberFormat="1" applyFont="1" applyFill="1" applyBorder="1" applyAlignment="1" applyProtection="1">
      <alignment horizontal="left" vertical="center"/>
      <protection locked="0"/>
    </xf>
    <xf numFmtId="0" fontId="4" fillId="4" borderId="8" xfId="0" applyFont="1" applyFill="1" applyBorder="1" applyAlignment="1" applyProtection="1">
      <alignment vertical="center"/>
      <protection locked="0"/>
    </xf>
    <xf numFmtId="44" fontId="4" fillId="4" borderId="8" xfId="0" applyNumberFormat="1" applyFont="1" applyFill="1" applyBorder="1" applyAlignment="1" applyProtection="1">
      <alignment vertical="center"/>
      <protection locked="0"/>
    </xf>
    <xf numFmtId="44" fontId="4" fillId="4" borderId="12" xfId="0" applyNumberFormat="1" applyFont="1" applyFill="1" applyBorder="1" applyAlignment="1" applyProtection="1">
      <alignment vertical="center"/>
      <protection locked="0"/>
    </xf>
    <xf numFmtId="164" fontId="4" fillId="4" borderId="8" xfId="0" applyNumberFormat="1" applyFont="1" applyFill="1" applyBorder="1" applyAlignment="1" applyProtection="1">
      <alignment horizontal="center" vertical="center"/>
      <protection locked="0"/>
    </xf>
    <xf numFmtId="164" fontId="4" fillId="4" borderId="9" xfId="0" applyNumberFormat="1" applyFont="1" applyFill="1" applyBorder="1" applyAlignment="1" applyProtection="1">
      <alignment horizontal="left" vertical="center"/>
      <protection locked="0"/>
    </xf>
    <xf numFmtId="164" fontId="2" fillId="0" borderId="0" xfId="0" applyNumberFormat="1" applyFont="1" applyFill="1" applyBorder="1" applyAlignment="1" applyProtection="1">
      <alignment vertical="center"/>
      <protection locked="0"/>
    </xf>
    <xf numFmtId="44" fontId="2" fillId="0" borderId="0" xfId="0" applyNumberFormat="1" applyFont="1" applyFill="1" applyBorder="1" applyAlignment="1" applyProtection="1">
      <alignment vertical="center"/>
      <protection locked="0"/>
    </xf>
    <xf numFmtId="44" fontId="2" fillId="0" borderId="11" xfId="0" applyNumberFormat="1" applyFont="1" applyFill="1" applyBorder="1" applyAlignment="1" applyProtection="1">
      <alignment vertical="center"/>
      <protection locked="0"/>
    </xf>
    <xf numFmtId="164" fontId="2" fillId="0" borderId="0" xfId="0" applyNumberFormat="1" applyFont="1" applyFill="1" applyBorder="1" applyAlignment="1" applyProtection="1">
      <alignment horizontal="center" vertical="center"/>
      <protection locked="0"/>
    </xf>
    <xf numFmtId="164" fontId="2" fillId="0" borderId="6" xfId="0" applyNumberFormat="1" applyFont="1" applyFill="1" applyBorder="1" applyAlignment="1" applyProtection="1">
      <alignment horizontal="left" vertical="center"/>
      <protection locked="0"/>
    </xf>
    <xf numFmtId="44" fontId="2" fillId="2" borderId="0" xfId="0" applyNumberFormat="1" applyFont="1" applyFill="1" applyBorder="1" applyAlignment="1" applyProtection="1">
      <alignment vertical="center"/>
      <protection locked="0"/>
    </xf>
    <xf numFmtId="44" fontId="2" fillId="2" borderId="11" xfId="0" applyNumberFormat="1" applyFont="1" applyFill="1" applyBorder="1" applyAlignment="1" applyProtection="1">
      <alignment vertical="center"/>
      <protection locked="0"/>
    </xf>
    <xf numFmtId="0" fontId="4" fillId="3" borderId="8" xfId="0" applyFont="1" applyFill="1" applyBorder="1" applyAlignment="1" applyProtection="1">
      <alignment vertical="center"/>
      <protection locked="0"/>
    </xf>
    <xf numFmtId="164" fontId="4" fillId="3" borderId="8" xfId="0" applyNumberFormat="1" applyFont="1" applyFill="1" applyBorder="1" applyAlignment="1" applyProtection="1">
      <alignment horizontal="center" vertical="center"/>
      <protection locked="0"/>
    </xf>
    <xf numFmtId="164" fontId="4" fillId="3" borderId="9" xfId="0" applyNumberFormat="1" applyFont="1" applyFill="1" applyBorder="1" applyAlignment="1" applyProtection="1">
      <alignment horizontal="left" vertical="center"/>
      <protection locked="0"/>
    </xf>
    <xf numFmtId="0" fontId="9"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3" fillId="0" borderId="0" xfId="0" applyFont="1" applyFill="1" applyAlignment="1" applyProtection="1">
      <alignment horizontal="right" vertical="center"/>
      <protection locked="0"/>
    </xf>
    <xf numFmtId="0" fontId="25" fillId="0" borderId="0" xfId="0" applyFont="1" applyAlignment="1">
      <alignment vertical="center" wrapText="1"/>
    </xf>
    <xf numFmtId="3" fontId="25" fillId="0" borderId="0" xfId="0" applyNumberFormat="1" applyFont="1" applyAlignment="1">
      <alignment vertical="center"/>
    </xf>
    <xf numFmtId="0" fontId="25" fillId="8" borderId="13" xfId="0" applyFont="1" applyFill="1" applyBorder="1" applyAlignment="1">
      <alignment vertical="center" wrapText="1"/>
    </xf>
    <xf numFmtId="3" fontId="25" fillId="8" borderId="13" xfId="0" applyNumberFormat="1" applyFont="1" applyFill="1" applyBorder="1" applyAlignment="1">
      <alignment vertical="center"/>
    </xf>
    <xf numFmtId="0" fontId="25" fillId="8" borderId="10" xfId="0" applyFont="1" applyFill="1" applyBorder="1" applyAlignment="1">
      <alignment vertical="center" wrapText="1"/>
    </xf>
    <xf numFmtId="0" fontId="25" fillId="0" borderId="10" xfId="0" applyFont="1" applyBorder="1" applyAlignment="1">
      <alignment vertical="center" wrapText="1"/>
    </xf>
    <xf numFmtId="3" fontId="25" fillId="0" borderId="10" xfId="0" applyNumberFormat="1" applyFont="1" applyBorder="1" applyAlignment="1">
      <alignment vertical="center"/>
    </xf>
    <xf numFmtId="0" fontId="24" fillId="0" borderId="0" xfId="0" applyFont="1" applyAlignment="1">
      <alignment vertical="center"/>
    </xf>
    <xf numFmtId="0" fontId="26" fillId="0" borderId="0" xfId="0" applyFont="1" applyAlignment="1">
      <alignment horizontal="left" vertical="center" indent="5"/>
    </xf>
    <xf numFmtId="44" fontId="9" fillId="0" borderId="0" xfId="1" applyFont="1" applyFill="1" applyBorder="1" applyAlignment="1" applyProtection="1">
      <alignment vertical="center"/>
      <protection locked="0"/>
    </xf>
    <xf numFmtId="44" fontId="4" fillId="0" borderId="0" xfId="1" applyFont="1" applyFill="1" applyAlignment="1" applyProtection="1">
      <alignment vertical="center"/>
      <protection locked="0"/>
    </xf>
    <xf numFmtId="44" fontId="3" fillId="0" borderId="0" xfId="1" applyFont="1" applyFill="1" applyAlignment="1" applyProtection="1">
      <alignment vertical="center"/>
      <protection locked="0"/>
    </xf>
    <xf numFmtId="44" fontId="9" fillId="0" borderId="4" xfId="1" applyFont="1" applyFill="1" applyBorder="1" applyAlignment="1" applyProtection="1">
      <alignment vertical="center"/>
      <protection locked="0"/>
    </xf>
    <xf numFmtId="44" fontId="9" fillId="0" borderId="11" xfId="1" applyFont="1" applyFill="1" applyBorder="1" applyAlignment="1" applyProtection="1">
      <alignment vertical="center"/>
      <protection locked="0"/>
    </xf>
    <xf numFmtId="44" fontId="9" fillId="0" borderId="0" xfId="1" applyFont="1" applyFill="1" applyBorder="1" applyAlignment="1" applyProtection="1">
      <alignment horizontal="center" vertical="center"/>
      <protection locked="0"/>
    </xf>
    <xf numFmtId="44" fontId="2" fillId="0" borderId="6" xfId="1" applyFont="1" applyFill="1" applyBorder="1" applyAlignment="1" applyProtection="1">
      <alignment horizontal="left" vertical="center"/>
      <protection locked="0"/>
    </xf>
    <xf numFmtId="44" fontId="2" fillId="0" borderId="0" xfId="1" applyFont="1" applyFill="1" applyAlignment="1" applyProtection="1">
      <alignment vertical="center"/>
      <protection locked="0"/>
    </xf>
    <xf numFmtId="44" fontId="14" fillId="0" borderId="0" xfId="1" applyFont="1" applyFill="1" applyAlignment="1" applyProtection="1">
      <alignment vertical="center"/>
      <protection locked="0"/>
    </xf>
    <xf numFmtId="6" fontId="17" fillId="6" borderId="10" xfId="0" applyNumberFormat="1" applyFont="1" applyFill="1" applyBorder="1" applyAlignment="1">
      <alignment vertical="center"/>
    </xf>
    <xf numFmtId="0" fontId="28" fillId="7" borderId="0" xfId="0" applyFont="1" applyFill="1" applyAlignment="1">
      <alignment vertical="center" wrapText="1"/>
    </xf>
    <xf numFmtId="0" fontId="28" fillId="7" borderId="0" xfId="0" applyFont="1" applyFill="1" applyAlignment="1">
      <alignment vertical="center"/>
    </xf>
    <xf numFmtId="0" fontId="9" fillId="6" borderId="4" xfId="0" applyFont="1" applyFill="1" applyBorder="1" applyAlignment="1" applyProtection="1">
      <alignment vertical="center"/>
      <protection locked="0"/>
    </xf>
    <xf numFmtId="0" fontId="2" fillId="6" borderId="0"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center" vertical="center"/>
      <protection locked="0"/>
    </xf>
    <xf numFmtId="164" fontId="2" fillId="6" borderId="0" xfId="1" applyNumberFormat="1" applyFont="1" applyFill="1" applyBorder="1" applyAlignment="1" applyProtection="1">
      <alignment vertical="center"/>
      <protection locked="0"/>
    </xf>
    <xf numFmtId="0" fontId="15" fillId="6" borderId="0" xfId="0" applyFont="1" applyFill="1" applyAlignment="1">
      <alignment vertical="center"/>
    </xf>
    <xf numFmtId="0" fontId="0" fillId="6" borderId="0" xfId="0" applyFill="1"/>
    <xf numFmtId="6" fontId="17" fillId="6" borderId="10" xfId="0" applyNumberFormat="1" applyFont="1" applyFill="1" applyBorder="1" applyAlignment="1">
      <alignment horizontal="right" vertical="center"/>
    </xf>
    <xf numFmtId="0" fontId="18" fillId="6" borderId="0" xfId="0" applyFont="1" applyFill="1" applyAlignment="1">
      <alignment vertical="center"/>
    </xf>
    <xf numFmtId="0" fontId="19" fillId="6" borderId="0" xfId="0" applyFont="1" applyFill="1" applyAlignment="1">
      <alignment vertical="center"/>
    </xf>
    <xf numFmtId="0" fontId="22" fillId="6" borderId="0" xfId="0" applyFont="1" applyFill="1" applyAlignment="1">
      <alignment horizontal="left" vertical="center" indent="5"/>
    </xf>
    <xf numFmtId="0" fontId="16" fillId="9" borderId="10" xfId="0" applyFont="1" applyFill="1" applyBorder="1" applyAlignment="1">
      <alignment horizontal="right" vertical="center"/>
    </xf>
    <xf numFmtId="164" fontId="2" fillId="2" borderId="6" xfId="1" applyNumberFormat="1"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5"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5" fillId="8" borderId="0" xfId="0" applyFont="1" applyFill="1" applyAlignment="1">
      <alignment vertical="center" wrapText="1"/>
    </xf>
    <xf numFmtId="0" fontId="25" fillId="8" borderId="13" xfId="0" applyFont="1" applyFill="1" applyBorder="1" applyAlignment="1">
      <alignment vertical="center" wrapText="1"/>
    </xf>
    <xf numFmtId="0" fontId="20" fillId="6" borderId="0" xfId="0" applyFont="1" applyFill="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483675</xdr:colOff>
      <xdr:row>9</xdr:row>
      <xdr:rowOff>185139</xdr:rowOff>
    </xdr:from>
    <xdr:to>
      <xdr:col>1</xdr:col>
      <xdr:colOff>3755573</xdr:colOff>
      <xdr:row>13</xdr:row>
      <xdr:rowOff>13607</xdr:rowOff>
    </xdr:to>
    <xdr:sp macro="" textlink="">
      <xdr:nvSpPr>
        <xdr:cNvPr id="2" name="TextBox 1">
          <a:extLst>
            <a:ext uri="{FF2B5EF4-FFF2-40B4-BE49-F238E27FC236}">
              <a16:creationId xmlns:a16="http://schemas.microsoft.com/office/drawing/2014/main" id="{C1A3C636-6900-4AB6-8F06-1A89205D6406}"/>
            </a:ext>
          </a:extLst>
        </xdr:cNvPr>
        <xdr:cNvSpPr txBox="1"/>
      </xdr:nvSpPr>
      <xdr:spPr>
        <a:xfrm>
          <a:off x="483675" y="3423639"/>
          <a:ext cx="3843398" cy="14477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TIPS: </a:t>
          </a:r>
        </a:p>
        <a:p>
          <a:r>
            <a:rPr lang="en-AU" sz="1100" u="sng"/>
            <a:t>Staffing classification</a:t>
          </a:r>
          <a:r>
            <a:rPr lang="en-AU" sz="1100"/>
            <a:t>:  For VPS staff, submissions</a:t>
          </a:r>
          <a:r>
            <a:rPr lang="en-AU" sz="1100" baseline="0"/>
            <a:t> are required to u</a:t>
          </a:r>
          <a:r>
            <a:rPr lang="en-AU" sz="1100"/>
            <a:t>se the drop down boxes (standard costing model for VPS).</a:t>
          </a:r>
          <a:r>
            <a:rPr lang="en-AU" sz="1100" baseline="0"/>
            <a:t> </a:t>
          </a:r>
        </a:p>
        <a:p>
          <a:endParaRPr lang="en-AU" sz="1100" baseline="0"/>
        </a:p>
        <a:p>
          <a:r>
            <a:rPr lang="en-AU" sz="1100"/>
            <a:t>Non-VPS staff should use 'other' within drop down options and provide details in 'staffing type' (i.e: teacher or nurse)</a:t>
          </a:r>
        </a:p>
      </xdr:txBody>
    </xdr:sp>
    <xdr:clientData/>
  </xdr:twoCellAnchor>
  <xdr:twoCellAnchor>
    <xdr:from>
      <xdr:col>0</xdr:col>
      <xdr:colOff>476250</xdr:colOff>
      <xdr:row>16</xdr:row>
      <xdr:rowOff>136071</xdr:rowOff>
    </xdr:from>
    <xdr:to>
      <xdr:col>1</xdr:col>
      <xdr:colOff>3755572</xdr:colOff>
      <xdr:row>20</xdr:row>
      <xdr:rowOff>95250</xdr:rowOff>
    </xdr:to>
    <xdr:sp macro="" textlink="">
      <xdr:nvSpPr>
        <xdr:cNvPr id="4" name="TextBox 3">
          <a:extLst>
            <a:ext uri="{FF2B5EF4-FFF2-40B4-BE49-F238E27FC236}">
              <a16:creationId xmlns:a16="http://schemas.microsoft.com/office/drawing/2014/main" id="{87F764F8-8916-4900-9BFB-1E2C71950D6C}"/>
            </a:ext>
          </a:extLst>
        </xdr:cNvPr>
        <xdr:cNvSpPr txBox="1"/>
      </xdr:nvSpPr>
      <xdr:spPr>
        <a:xfrm>
          <a:off x="476250" y="5810250"/>
          <a:ext cx="3850822" cy="11157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0" baseline="0"/>
            <a:t>This section has not been automated. </a:t>
          </a:r>
        </a:p>
        <a:p>
          <a:endParaRPr lang="en-AU" sz="1100" b="0" baseline="0"/>
        </a:p>
        <a:p>
          <a:r>
            <a:rPr lang="en-AU" sz="1100" b="0" baseline="0"/>
            <a:t>Standardised </a:t>
          </a:r>
          <a:r>
            <a:rPr lang="en-AU" sz="1100" b="0" i="1" baseline="0"/>
            <a:t>costings can be found in the "Standard costing-CAM" </a:t>
          </a:r>
          <a:r>
            <a:rPr lang="en-AU" sz="1100" b="0" baseline="0"/>
            <a:t>tab.</a:t>
          </a:r>
          <a:endParaRPr lang="en-AU"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8"/>
  <sheetViews>
    <sheetView showGridLines="0" tabSelected="1" zoomScale="70" zoomScaleNormal="70" workbookViewId="0">
      <selection activeCell="G11" sqref="G11"/>
    </sheetView>
  </sheetViews>
  <sheetFormatPr defaultColWidth="9.1328125" defaultRowHeight="21" x14ac:dyDescent="0.45"/>
  <cols>
    <col min="1" max="1" width="1.86328125" style="6" customWidth="1"/>
    <col min="2" max="2" width="56.86328125" style="7" customWidth="1"/>
    <col min="3" max="3" width="49.265625" style="8" bestFit="1" customWidth="1"/>
    <col min="4" max="4" width="28.3984375" style="8" bestFit="1" customWidth="1"/>
    <col min="5" max="5" width="25.1328125" style="8" customWidth="1"/>
    <col min="6" max="6" width="30.1328125" style="8" customWidth="1"/>
    <col min="7" max="7" width="16.265625" style="8" bestFit="1" customWidth="1"/>
    <col min="8" max="8" width="12" style="8" bestFit="1" customWidth="1"/>
    <col min="9" max="9" width="20.59765625" style="8" bestFit="1" customWidth="1"/>
    <col min="10" max="10" width="27.3984375" style="8" bestFit="1" customWidth="1"/>
    <col min="11" max="11" width="22.73046875" style="8" bestFit="1" customWidth="1"/>
    <col min="12" max="12" width="21" style="8" customWidth="1"/>
    <col min="13" max="14" width="22.3984375" style="8" customWidth="1"/>
    <col min="15" max="17" width="20.73046875" style="8" customWidth="1"/>
    <col min="18" max="19" width="19.1328125" style="9" customWidth="1"/>
    <col min="20" max="20" width="118" style="10" bestFit="1" customWidth="1"/>
    <col min="21" max="21" width="11.265625" style="8" bestFit="1" customWidth="1"/>
    <col min="22" max="22" width="12.265625" style="8" bestFit="1" customWidth="1"/>
    <col min="23" max="16384" width="9.1328125" style="8"/>
  </cols>
  <sheetData>
    <row r="1" spans="1:22" ht="21.4" thickBot="1" x14ac:dyDescent="0.5"/>
    <row r="2" spans="1:22" x14ac:dyDescent="0.45">
      <c r="A2" s="6" t="s">
        <v>0</v>
      </c>
      <c r="C2" s="11"/>
      <c r="D2" s="12"/>
      <c r="E2" s="12"/>
      <c r="F2" s="12"/>
      <c r="G2" s="12"/>
      <c r="H2" s="12"/>
      <c r="I2" s="12"/>
      <c r="J2" s="12"/>
      <c r="K2" s="12"/>
      <c r="L2" s="12"/>
      <c r="M2" s="12"/>
      <c r="N2" s="12"/>
      <c r="O2" s="12"/>
      <c r="P2" s="12"/>
      <c r="Q2" s="12"/>
      <c r="R2" s="13"/>
      <c r="S2" s="13"/>
      <c r="T2" s="14"/>
    </row>
    <row r="3" spans="1:22" ht="23.25" customHeight="1" x14ac:dyDescent="0.45">
      <c r="A3" s="6" t="s">
        <v>71</v>
      </c>
      <c r="C3" s="141" t="s">
        <v>101</v>
      </c>
      <c r="D3" s="142"/>
      <c r="E3" s="142"/>
      <c r="F3" s="142"/>
      <c r="G3" s="142"/>
      <c r="H3" s="142"/>
      <c r="I3" s="142"/>
      <c r="J3" s="142"/>
      <c r="K3" s="142"/>
      <c r="L3" s="142"/>
      <c r="M3" s="142"/>
      <c r="N3" s="142"/>
      <c r="O3" s="142"/>
      <c r="P3" s="142"/>
      <c r="Q3" s="142"/>
      <c r="R3" s="142"/>
      <c r="S3" s="142"/>
      <c r="T3" s="143"/>
    </row>
    <row r="4" spans="1:22" ht="15.75" customHeight="1" x14ac:dyDescent="0.45">
      <c r="C4" s="141"/>
      <c r="D4" s="142"/>
      <c r="E4" s="142"/>
      <c r="F4" s="142"/>
      <c r="G4" s="142"/>
      <c r="H4" s="142"/>
      <c r="I4" s="142"/>
      <c r="J4" s="142"/>
      <c r="K4" s="142"/>
      <c r="L4" s="142"/>
      <c r="M4" s="142"/>
      <c r="N4" s="142"/>
      <c r="O4" s="142"/>
      <c r="P4" s="142"/>
      <c r="Q4" s="142"/>
      <c r="R4" s="142"/>
      <c r="S4" s="142"/>
      <c r="T4" s="143"/>
    </row>
    <row r="5" spans="1:22" ht="26.25" customHeight="1" x14ac:dyDescent="0.45">
      <c r="B5" s="15" t="s">
        <v>1</v>
      </c>
      <c r="C5" s="16" t="s">
        <v>2</v>
      </c>
      <c r="D5" s="144"/>
      <c r="E5" s="144"/>
      <c r="F5" s="144"/>
      <c r="G5" s="144"/>
      <c r="H5" s="144"/>
      <c r="I5" s="144"/>
      <c r="J5" s="144"/>
      <c r="K5" s="144"/>
      <c r="L5" s="144"/>
      <c r="M5" s="144"/>
      <c r="N5" s="144"/>
      <c r="O5" s="144"/>
      <c r="P5" s="144"/>
      <c r="Q5" s="144"/>
      <c r="R5" s="144"/>
      <c r="S5" s="144"/>
      <c r="T5" s="145"/>
    </row>
    <row r="6" spans="1:22" x14ac:dyDescent="0.45">
      <c r="C6" s="17" t="s">
        <v>3</v>
      </c>
      <c r="D6" s="18"/>
      <c r="E6" s="18"/>
      <c r="F6" s="18"/>
      <c r="G6" s="18"/>
      <c r="H6" s="18"/>
      <c r="I6" s="18"/>
      <c r="J6" s="18"/>
      <c r="K6" s="18"/>
      <c r="L6" s="18"/>
      <c r="M6" s="18"/>
      <c r="N6" s="18"/>
      <c r="O6" s="18"/>
      <c r="P6" s="18"/>
      <c r="Q6" s="18"/>
      <c r="R6" s="19"/>
      <c r="S6" s="19"/>
      <c r="T6" s="20"/>
    </row>
    <row r="7" spans="1:22" x14ac:dyDescent="0.45">
      <c r="C7" s="21" t="s">
        <v>4</v>
      </c>
      <c r="D7" s="18"/>
      <c r="E7" s="18"/>
      <c r="F7" s="18"/>
      <c r="G7" s="18"/>
      <c r="H7" s="18"/>
      <c r="I7" s="18"/>
      <c r="J7" s="3"/>
      <c r="K7" s="3"/>
      <c r="L7" s="18"/>
      <c r="M7" s="18"/>
      <c r="N7" s="18"/>
      <c r="O7" s="2" t="s">
        <v>84</v>
      </c>
      <c r="P7" s="146" t="s">
        <v>83</v>
      </c>
      <c r="Q7" s="147"/>
      <c r="R7" s="147"/>
      <c r="S7" s="147"/>
      <c r="T7" s="20"/>
    </row>
    <row r="8" spans="1:22" ht="42.4" thickBot="1" x14ac:dyDescent="0.5">
      <c r="C8" s="22"/>
      <c r="D8" s="18"/>
      <c r="E8" s="18"/>
      <c r="F8" s="18"/>
      <c r="G8" s="18"/>
      <c r="H8" s="18"/>
      <c r="J8" s="23" t="s">
        <v>5</v>
      </c>
      <c r="K8" s="23" t="s">
        <v>30</v>
      </c>
      <c r="L8" s="23" t="s">
        <v>31</v>
      </c>
      <c r="M8" s="23" t="s">
        <v>73</v>
      </c>
      <c r="N8" s="24" t="s">
        <v>79</v>
      </c>
      <c r="O8" s="23" t="s">
        <v>6</v>
      </c>
      <c r="P8" s="23" t="s">
        <v>80</v>
      </c>
      <c r="Q8" s="23" t="s">
        <v>81</v>
      </c>
      <c r="R8" s="23" t="s">
        <v>108</v>
      </c>
      <c r="S8" s="23" t="s">
        <v>82</v>
      </c>
      <c r="T8" s="25" t="s">
        <v>7</v>
      </c>
    </row>
    <row r="9" spans="1:22" x14ac:dyDescent="0.45">
      <c r="B9" s="15" t="s">
        <v>8</v>
      </c>
      <c r="C9" s="26" t="s">
        <v>9</v>
      </c>
      <c r="D9" s="27" t="s">
        <v>10</v>
      </c>
      <c r="E9" s="27" t="s">
        <v>11</v>
      </c>
      <c r="F9" s="27" t="s">
        <v>41</v>
      </c>
      <c r="G9" s="27" t="s">
        <v>42</v>
      </c>
      <c r="H9" s="27" t="s">
        <v>74</v>
      </c>
      <c r="I9" s="28"/>
      <c r="J9" s="29"/>
      <c r="K9" s="29"/>
      <c r="L9" s="29"/>
      <c r="M9" s="29"/>
      <c r="N9" s="29"/>
      <c r="O9" s="29"/>
      <c r="P9" s="30"/>
      <c r="Q9" s="31"/>
      <c r="R9" s="32"/>
      <c r="S9" s="32"/>
      <c r="T9" s="33"/>
    </row>
    <row r="10" spans="1:22" x14ac:dyDescent="0.45">
      <c r="C10" s="34" t="s">
        <v>47</v>
      </c>
      <c r="D10" s="35"/>
      <c r="E10" s="19"/>
      <c r="F10" s="36"/>
      <c r="G10" s="36"/>
      <c r="H10" s="36"/>
      <c r="I10" s="36"/>
      <c r="J10" s="37"/>
      <c r="K10" s="37"/>
      <c r="L10" s="37"/>
      <c r="M10" s="37"/>
      <c r="N10" s="37"/>
      <c r="O10" s="37"/>
      <c r="P10" s="38"/>
      <c r="Q10" s="37"/>
      <c r="R10" s="39"/>
      <c r="S10" s="39"/>
      <c r="T10" s="40"/>
    </row>
    <row r="11" spans="1:22" ht="63" x14ac:dyDescent="0.45">
      <c r="B11" s="41" t="s">
        <v>43</v>
      </c>
      <c r="C11" s="42" t="s">
        <v>49</v>
      </c>
      <c r="D11" s="43"/>
      <c r="E11" s="44"/>
      <c r="F11" s="4"/>
      <c r="G11" s="4"/>
      <c r="H11" s="4"/>
      <c r="I11" s="4"/>
      <c r="J11" s="45" t="str">
        <f>IF(J$8&lt;$F11, "",IF($J$8&gt;$G11,"",INDEX('Standard costing model for VPS'!$B$2:$J$7,MATCH($F11,'Standard costing model for VPS'!$B$2:$B$7,0),MATCH($D11,'Standard costing model for VPS'!$B$2:$J$2,0))*$E11))</f>
        <v/>
      </c>
      <c r="K11" s="45" t="str">
        <f>IF(K$8&lt;$F11, "",IF($K$8&gt;$G11,"",INDEX('Standard costing model for VPS'!$B$2:$J$7,MATCH($F11,'Standard costing model for VPS'!$B$2:$B$7,0),MATCH($D11,'Standard costing model for VPS'!$B$2:$J$2,0))*$E11))</f>
        <v/>
      </c>
      <c r="L11" s="45" t="str">
        <f>IF(L$8&lt;$F11, "",IF($L$8&gt;$G11,"",INDEX('Standard costing model for VPS'!$B$2:$J$7,MATCH($F11,'Standard costing model for VPS'!$B$2:$B$7,0),MATCH($D11,'Standard costing model for VPS'!$B$2:$J$2,0))*$E11))</f>
        <v/>
      </c>
      <c r="M11" s="45" t="str">
        <f>IF(M$8&lt;$F11, "",IF($M$8&gt;$G11,"",INDEX('Standard costing model for VPS'!$B$2:$J$7,MATCH($F11,'Standard costing model for VPS'!$B$2:$B$7,0),MATCH($D11,'Standard costing model for VPS'!$B$2:$J$2,0))*$E11))</f>
        <v/>
      </c>
      <c r="N11" s="45" t="str">
        <f>IF(N$8&lt;$F11, "",IF($N$8&gt;$G11,"",INDEX('Standard costing model for VPS'!$B$2:$J$7,MATCH($F11,'Standard costing model for VPS'!$B$2:$B$7,0),MATCH($D11,'Standard costing model for VPS'!$B$2:$J$2,0))*$E11))</f>
        <v/>
      </c>
      <c r="O11" s="45" t="str">
        <f>IF(O$8&lt;$F11, "",IF($O$8&gt;$G11,"",INDEX('Standard costing model for VPS'!$B$2:$J$7,MATCH($F11,'Standard costing model for VPS'!$B$2:$B$7,0),MATCH($D11,'Standard costing model for VPS'!$B$2:$J$2,0))*$E11))</f>
        <v/>
      </c>
      <c r="P11" s="46"/>
      <c r="Q11" s="45"/>
      <c r="R11" s="5"/>
      <c r="S11" s="5"/>
      <c r="T11" s="47"/>
    </row>
    <row r="12" spans="1:22" x14ac:dyDescent="0.45">
      <c r="C12" s="48" t="s">
        <v>78</v>
      </c>
      <c r="D12" s="43"/>
      <c r="E12" s="44"/>
      <c r="F12" s="4"/>
      <c r="G12" s="4"/>
      <c r="H12" s="4"/>
      <c r="I12" s="45"/>
      <c r="J12" s="45" t="str">
        <f>IF(J$8&lt;$F12, "",IF($J$8&gt;$G12,"",INDEX('Standard costing model for VPS'!$B$2:$J$6,MATCH($F12,'Standard costing model for VPS'!$B$2:$B$6,0),MATCH($D12,'Standard costing model for VPS'!$B$2:$J$2,0))*$E12))</f>
        <v/>
      </c>
      <c r="K12" s="45" t="str">
        <f>IF(K$8&lt;$F12, "",IF($K$8&gt;$G12,"",INDEX('Standard costing model for VPS'!$B$2:$J$6,MATCH($F12,'Standard costing model for VPS'!$B$2:$B$6,0),MATCH($D12,'Standard costing model for VPS'!$B$2:$J$2,0))*$E12))</f>
        <v/>
      </c>
      <c r="L12" s="45" t="str">
        <f>IF(L$8&lt;$F12, "",IF($L$8&gt;$G12,"",INDEX('Standard costing model for VPS'!$B$2:$J$6,MATCH($F12,'Standard costing model for VPS'!$B$2:$B$6,0),MATCH($D12,'Standard costing model for VPS'!$B$2:$J$2,0))*$E12))</f>
        <v/>
      </c>
      <c r="M12" s="45" t="str">
        <f>IF(M$8&lt;$F12, "",IF($M$8&gt;$G12,"",INDEX('Standard costing model for VPS'!$B$2:$J$6,MATCH($F12,'Standard costing model for VPS'!$B$2:$B$6,0),MATCH($D12,'Standard costing model for VPS'!$B$2:$J$2,0))*$E12))</f>
        <v/>
      </c>
      <c r="N12" s="45" t="str">
        <f>IF(N$8&lt;$F12, "",IF($N$8&gt;$G12,"",INDEX('Standard costing model for VPS'!$B$2:$J$6,MATCH($F12,'Standard costing model for VPS'!$B$2:$B$6,0),MATCH($D12,'Standard costing model for VPS'!$B$2:$J$2,0))*$E12))</f>
        <v/>
      </c>
      <c r="O12" s="45" t="str">
        <f>IF(O$8&lt;$F12, "",IF($O$8&gt;$G12,"",INDEX('Standard costing model for VPS'!$B$2:$J$6,MATCH($F12,'Standard costing model for VPS'!$B$2:$B$6,0),MATCH($D12,'Standard costing model for VPS'!$B$2:$J$2,0))*$E12))</f>
        <v/>
      </c>
      <c r="P12" s="46"/>
      <c r="Q12" s="45"/>
      <c r="R12" s="5"/>
      <c r="S12" s="5"/>
      <c r="T12" s="47"/>
      <c r="V12" s="49"/>
    </row>
    <row r="13" spans="1:22" x14ac:dyDescent="0.45">
      <c r="C13" s="48"/>
      <c r="D13" s="43"/>
      <c r="E13" s="44"/>
      <c r="F13" s="4"/>
      <c r="G13" s="4"/>
      <c r="H13" s="4"/>
      <c r="I13" s="4"/>
      <c r="J13" s="45" t="str">
        <f>IF(J$8&lt;$F13, "",IF($J$8&gt;$G13,"",INDEX('Standard costing model for VPS'!$B$2:$J$6,MATCH($F13,'Standard costing model for VPS'!$B$2:$B$6,0),MATCH($D13,'Standard costing model for VPS'!$B$2:$J$2,0))*$E13))</f>
        <v/>
      </c>
      <c r="K13" s="45" t="str">
        <f>IF(K$8&lt;$F13, "",IF($K$8&gt;$G13,"",INDEX('Standard costing model for VPS'!$B$2:$J$6,MATCH($F13,'Standard costing model for VPS'!$B$2:$B$6,0),MATCH($D13,'Standard costing model for VPS'!$B$2:$J$2,0))*$E13))</f>
        <v/>
      </c>
      <c r="L13" s="45" t="str">
        <f>IF(L$8&lt;$F13, "",IF($L$8&gt;$G13,"",INDEX('Standard costing model for VPS'!$B$2:$J$6,MATCH($F13,'Standard costing model for VPS'!$B$2:$B$6,0),MATCH($D13,'Standard costing model for VPS'!$B$2:$J$2,0))*$E13))</f>
        <v/>
      </c>
      <c r="M13" s="45" t="str">
        <f>IF(M$8&lt;$F13, "",IF($M$8&gt;$G13,"",INDEX('Standard costing model for VPS'!$B$2:$J$6,MATCH($F13,'Standard costing model for VPS'!$B$2:$B$6,0),MATCH($D13,'Standard costing model for VPS'!$B$2:$J$2,0))*$E13))</f>
        <v/>
      </c>
      <c r="N13" s="45" t="str">
        <f>IF(N$8&lt;$F13, "",IF($N$8&gt;$G13,"",INDEX('Standard costing model for VPS'!$B$2:$J$6,MATCH($F13,'Standard costing model for VPS'!$B$2:$B$6,0),MATCH($D13,'Standard costing model for VPS'!$B$2:$J$2,0))*$E13))</f>
        <v/>
      </c>
      <c r="O13" s="45" t="str">
        <f>IF(O$8&lt;$F13, "",IF($O$8&gt;$G13,"",INDEX('Standard costing model for VPS'!$B$2:$J$6,MATCH($F13,'Standard costing model for VPS'!$B$2:$B$6,0),MATCH($D13,'Standard costing model for VPS'!$B$2:$J$2,0))*$E13))</f>
        <v/>
      </c>
      <c r="P13" s="46"/>
      <c r="Q13" s="45"/>
      <c r="R13" s="5"/>
      <c r="S13" s="5"/>
      <c r="T13" s="47"/>
      <c r="V13" s="49"/>
    </row>
    <row r="14" spans="1:22" x14ac:dyDescent="0.45">
      <c r="C14" s="48"/>
      <c r="D14" s="43"/>
      <c r="E14" s="44"/>
      <c r="F14" s="4"/>
      <c r="G14" s="4"/>
      <c r="H14" s="4"/>
      <c r="I14" s="4"/>
      <c r="J14" s="45" t="str">
        <f>IF(J$8&lt;$F14, "",IF($J$8&gt;$G14,"",INDEX('Standard costing model for VPS'!$B$2:$J$6,MATCH($F14,'Standard costing model for VPS'!$B$2:$B$6,0),MATCH($D14,'Standard costing model for VPS'!$B$2:$J$2,0))*$E14))</f>
        <v/>
      </c>
      <c r="K14" s="45" t="str">
        <f>IF(K$8&lt;$F14, "",IF($K$8&gt;$G14,"",INDEX('Standard costing model for VPS'!$B$2:$J$6,MATCH($F14,'Standard costing model for VPS'!$B$2:$B$6,0),MATCH($D14,'Standard costing model for VPS'!$B$2:$J$2,0))*$E14))</f>
        <v/>
      </c>
      <c r="L14" s="45" t="str">
        <f>IF(L$8&lt;$F14, "",IF($L$8&gt;$G14,"",INDEX('Standard costing model for VPS'!$B$2:$J$6,MATCH($F14,'Standard costing model for VPS'!$B$2:$B$6,0),MATCH($D14,'Standard costing model for VPS'!$B$2:$J$2,0))*$E14))</f>
        <v/>
      </c>
      <c r="M14" s="45" t="str">
        <f>IF(M$8&lt;$F14, "",IF($M$8&gt;$G14,"",INDEX('Standard costing model for VPS'!$B$2:$J$6,MATCH($F14,'Standard costing model for VPS'!$B$2:$B$6,0),MATCH($D14,'Standard costing model for VPS'!$B$2:$J$2,0))*$E14))</f>
        <v/>
      </c>
      <c r="N14" s="45" t="str">
        <f>IF(N$8&lt;$F14, "",IF($N$8&gt;$G14,"",INDEX('Standard costing model for VPS'!$B$2:$J$6,MATCH($F14,'Standard costing model for VPS'!$B$2:$B$6,0),MATCH($D14,'Standard costing model for VPS'!$B$2:$J$2,0))*$E14))</f>
        <v/>
      </c>
      <c r="O14" s="45" t="str">
        <f>IF(O$8&lt;$F14, "",IF($O$8&gt;$G14,"",INDEX('Standard costing model for VPS'!$B$2:$J$6,MATCH($F14,'Standard costing model for VPS'!$B$2:$B$6,0),MATCH($D14,'Standard costing model for VPS'!$B$2:$J$2,0))*$E14))</f>
        <v/>
      </c>
      <c r="P14" s="46"/>
      <c r="Q14" s="45"/>
      <c r="R14" s="5"/>
      <c r="S14" s="5"/>
      <c r="T14" s="47"/>
      <c r="V14" s="49"/>
    </row>
    <row r="15" spans="1:22" x14ac:dyDescent="0.45">
      <c r="C15" s="48"/>
      <c r="D15" s="43"/>
      <c r="E15" s="44"/>
      <c r="F15" s="4"/>
      <c r="G15" s="4"/>
      <c r="H15" s="4"/>
      <c r="I15" s="4"/>
      <c r="J15" s="45" t="str">
        <f>IF(J$8&lt;$F15, "",IF($J$8&gt;$G15,"",INDEX('Standard costing model for VPS'!$B$2:$J$6,MATCH($F15,'Standard costing model for VPS'!$B$2:$B$6,0),MATCH($D15,'Standard costing model for VPS'!$B$2:$J$2,0))*$E15))</f>
        <v/>
      </c>
      <c r="K15" s="45" t="str">
        <f>IF(K$8&lt;$F15, "",IF($K$8&gt;$G15,"",INDEX('Standard costing model for VPS'!$B$2:$J$6,MATCH($F15,'Standard costing model for VPS'!$B$2:$B$6,0),MATCH($D15,'Standard costing model for VPS'!$B$2:$J$2,0))*$E15))</f>
        <v/>
      </c>
      <c r="L15" s="45" t="str">
        <f>IF(L$8&lt;$F15, "",IF($L$8&gt;$G15,"",INDEX('Standard costing model for VPS'!$B$2:$J$6,MATCH($F15,'Standard costing model for VPS'!$B$2:$B$6,0),MATCH($D15,'Standard costing model for VPS'!$B$2:$J$2,0))*$E15))</f>
        <v/>
      </c>
      <c r="M15" s="45" t="str">
        <f>IF(M$8&lt;$F15, "",IF($M$8&gt;$G15,"",INDEX('Standard costing model for VPS'!$B$2:$J$6,MATCH($F15,'Standard costing model for VPS'!$B$2:$B$6,0),MATCH($D15,'Standard costing model for VPS'!$B$2:$J$2,0))*$E15))</f>
        <v/>
      </c>
      <c r="N15" s="45" t="str">
        <f>IF(N$8&lt;$F15, "",IF($N$8&gt;$G15,"",INDEX('Standard costing model for VPS'!$B$2:$J$6,MATCH($F15,'Standard costing model for VPS'!$B$2:$B$6,0),MATCH($D15,'Standard costing model for VPS'!$B$2:$J$2,0))*$E15))</f>
        <v/>
      </c>
      <c r="O15" s="45" t="str">
        <f>IF(O$8&lt;$F15, "",IF($O$8&gt;$G15,"",INDEX('Standard costing model for VPS'!$B$2:$J$6,MATCH($F15,'Standard costing model for VPS'!$B$2:$B$6,0),MATCH($D15,'Standard costing model for VPS'!$B$2:$J$2,0))*$E15))</f>
        <v/>
      </c>
      <c r="P15" s="46"/>
      <c r="Q15" s="45"/>
      <c r="R15" s="5"/>
      <c r="S15" s="5"/>
      <c r="T15" s="47"/>
      <c r="V15" s="49"/>
    </row>
    <row r="16" spans="1:22" x14ac:dyDescent="0.45">
      <c r="C16" s="48"/>
      <c r="D16" s="43"/>
      <c r="E16" s="44"/>
      <c r="F16" s="4"/>
      <c r="G16" s="4"/>
      <c r="H16" s="4"/>
      <c r="I16" s="4"/>
      <c r="J16" s="45" t="str">
        <f>IF(J$8&lt;$F16, "",IF($J$8&gt;$G16,"",INDEX('Standard costing model for VPS'!$B$2:$J$6,MATCH($F16,'Standard costing model for VPS'!$B$2:$B$6,0),MATCH($D16,'Standard costing model for VPS'!$B$2:$J$2,0))*$E16))</f>
        <v/>
      </c>
      <c r="K16" s="45" t="str">
        <f>IF(K$8&lt;$F16, "",IF($K$8&gt;$G16,"",INDEX('Standard costing model for VPS'!$B$2:$J$6,MATCH($F16,'Standard costing model for VPS'!$B$2:$B$6,0),MATCH($D16,'Standard costing model for VPS'!$B$2:$J$2,0))*$E16))</f>
        <v/>
      </c>
      <c r="L16" s="45" t="str">
        <f>IF(L$8&lt;$F16, "",IF($L$8&gt;$G16,"",INDEX('Standard costing model for VPS'!$B$2:$J$6,MATCH($F16,'Standard costing model for VPS'!$B$2:$B$6,0),MATCH($D16,'Standard costing model for VPS'!$B$2:$J$2,0))*$E16))</f>
        <v/>
      </c>
      <c r="M16" s="45" t="str">
        <f>IF(M$8&lt;$F16, "",IF($M$8&gt;$G16,"",INDEX('Standard costing model for VPS'!$B$2:$J$6,MATCH($F16,'Standard costing model for VPS'!$B$2:$B$6,0),MATCH($D16,'Standard costing model for VPS'!$B$2:$J$2,0))*$E16))</f>
        <v/>
      </c>
      <c r="N16" s="45" t="str">
        <f>IF(N$8&lt;$F16, "",IF($N$8&gt;$G16,"",INDEX('Standard costing model for VPS'!$B$2:$J$6,MATCH($F16,'Standard costing model for VPS'!$B$2:$B$6,0),MATCH($D16,'Standard costing model for VPS'!$B$2:$J$2,0))*$E16))</f>
        <v/>
      </c>
      <c r="O16" s="45" t="str">
        <f>IF(O$8&lt;$F16, "",IF($O$8&gt;$G16,"",INDEX('Standard costing model for VPS'!$B$2:$J$6,MATCH($F16,'Standard costing model for VPS'!$B$2:$B$6,0),MATCH($D16,'Standard costing model for VPS'!$B$2:$J$2,0))*$E16))</f>
        <v/>
      </c>
      <c r="P16" s="46"/>
      <c r="Q16" s="45"/>
      <c r="R16" s="5"/>
      <c r="S16" s="5"/>
      <c r="T16" s="47"/>
      <c r="V16" s="49"/>
    </row>
    <row r="17" spans="1:21" x14ac:dyDescent="0.45">
      <c r="B17" s="107"/>
      <c r="C17" s="129" t="s">
        <v>110</v>
      </c>
      <c r="D17" s="130"/>
      <c r="E17" s="131"/>
      <c r="F17" s="132"/>
      <c r="G17" s="132"/>
      <c r="H17" s="132"/>
      <c r="I17" s="132"/>
      <c r="J17" s="37"/>
      <c r="K17" s="37"/>
      <c r="L17" s="37"/>
      <c r="M17" s="37"/>
      <c r="N17" s="37"/>
      <c r="O17" s="37"/>
      <c r="P17" s="38"/>
      <c r="Q17" s="37"/>
      <c r="R17" s="39"/>
      <c r="S17" s="39"/>
      <c r="T17" s="40"/>
    </row>
    <row r="18" spans="1:21" x14ac:dyDescent="0.45">
      <c r="B18" s="107"/>
      <c r="C18" s="42" t="s">
        <v>75</v>
      </c>
      <c r="D18" s="43"/>
      <c r="E18" s="44"/>
      <c r="F18" s="4"/>
      <c r="G18" s="4"/>
      <c r="H18" s="4"/>
      <c r="I18" s="4"/>
      <c r="J18" s="45"/>
      <c r="K18" s="45"/>
      <c r="L18" s="45"/>
      <c r="M18" s="45"/>
      <c r="N18" s="45"/>
      <c r="O18" s="45"/>
      <c r="P18" s="46"/>
      <c r="Q18" s="45"/>
      <c r="R18" s="5"/>
      <c r="S18" s="5"/>
      <c r="T18" s="140"/>
    </row>
    <row r="19" spans="1:21" x14ac:dyDescent="0.45">
      <c r="B19" s="107"/>
      <c r="C19" s="42" t="s">
        <v>87</v>
      </c>
      <c r="D19" s="43"/>
      <c r="E19" s="44"/>
      <c r="F19" s="4"/>
      <c r="G19" s="4"/>
      <c r="H19" s="4"/>
      <c r="I19" s="4"/>
      <c r="J19" s="45"/>
      <c r="K19" s="45"/>
      <c r="L19" s="45"/>
      <c r="M19" s="45"/>
      <c r="N19" s="45"/>
      <c r="O19" s="45"/>
      <c r="P19" s="46"/>
      <c r="Q19" s="45"/>
      <c r="R19" s="5"/>
      <c r="S19" s="5"/>
      <c r="T19" s="140"/>
    </row>
    <row r="20" spans="1:21" ht="26.25" customHeight="1" x14ac:dyDescent="0.45">
      <c r="C20" s="42" t="s">
        <v>109</v>
      </c>
      <c r="D20" s="43"/>
      <c r="E20" s="44"/>
      <c r="F20" s="4"/>
      <c r="G20" s="4"/>
      <c r="H20" s="4"/>
      <c r="I20" s="4"/>
      <c r="J20" s="45"/>
      <c r="K20" s="45"/>
      <c r="L20" s="45"/>
      <c r="M20" s="45"/>
      <c r="N20" s="45"/>
      <c r="O20" s="45"/>
      <c r="P20" s="46"/>
      <c r="Q20" s="45"/>
      <c r="R20" s="5"/>
      <c r="S20" s="5"/>
      <c r="T20" s="140"/>
    </row>
    <row r="21" spans="1:21" x14ac:dyDescent="0.45">
      <c r="C21" s="34" t="s">
        <v>48</v>
      </c>
      <c r="D21" s="35"/>
      <c r="E21" s="19"/>
      <c r="F21" s="36"/>
      <c r="G21" s="36"/>
      <c r="H21" s="36"/>
      <c r="I21" s="36"/>
      <c r="J21" s="37"/>
      <c r="K21" s="37"/>
      <c r="L21" s="37"/>
      <c r="M21" s="37"/>
      <c r="N21" s="37"/>
      <c r="O21" s="37"/>
      <c r="P21" s="38"/>
      <c r="Q21" s="37"/>
      <c r="R21" s="39"/>
      <c r="S21" s="39"/>
      <c r="T21" s="40"/>
    </row>
    <row r="22" spans="1:21" ht="36" x14ac:dyDescent="0.45">
      <c r="C22" s="48"/>
      <c r="D22" s="43" t="s">
        <v>46</v>
      </c>
      <c r="E22" s="44"/>
      <c r="F22" s="4"/>
      <c r="G22" s="4"/>
      <c r="H22" s="4"/>
      <c r="I22" s="4"/>
      <c r="J22" s="50"/>
      <c r="K22" s="50"/>
      <c r="L22" s="50"/>
      <c r="M22" s="50"/>
      <c r="N22" s="50"/>
      <c r="O22" s="50"/>
      <c r="P22" s="51"/>
      <c r="Q22" s="50"/>
      <c r="R22" s="5"/>
      <c r="S22" s="5"/>
      <c r="T22" s="52" t="s">
        <v>70</v>
      </c>
    </row>
    <row r="23" spans="1:21" x14ac:dyDescent="0.45">
      <c r="C23" s="48"/>
      <c r="D23" s="43" t="s">
        <v>46</v>
      </c>
      <c r="E23" s="44"/>
      <c r="F23" s="4"/>
      <c r="G23" s="4"/>
      <c r="H23" s="4"/>
      <c r="I23" s="4"/>
      <c r="J23" s="50"/>
      <c r="K23" s="50"/>
      <c r="L23" s="50"/>
      <c r="M23" s="50"/>
      <c r="N23" s="50"/>
      <c r="O23" s="50"/>
      <c r="P23" s="51"/>
      <c r="Q23" s="50"/>
      <c r="R23" s="5"/>
      <c r="S23" s="5"/>
      <c r="T23" s="47"/>
    </row>
    <row r="24" spans="1:21" x14ac:dyDescent="0.45">
      <c r="C24" s="48"/>
      <c r="D24" s="43" t="s">
        <v>46</v>
      </c>
      <c r="E24" s="44"/>
      <c r="F24" s="4"/>
      <c r="G24" s="4"/>
      <c r="H24" s="4"/>
      <c r="I24" s="4"/>
      <c r="J24" s="50"/>
      <c r="K24" s="50"/>
      <c r="L24" s="50"/>
      <c r="M24" s="50"/>
      <c r="N24" s="50"/>
      <c r="O24" s="50"/>
      <c r="P24" s="51"/>
      <c r="Q24" s="50"/>
      <c r="R24" s="5"/>
      <c r="S24" s="5"/>
      <c r="T24" s="47"/>
    </row>
    <row r="25" spans="1:21" x14ac:dyDescent="0.45">
      <c r="C25" s="48"/>
      <c r="D25" s="43" t="s">
        <v>46</v>
      </c>
      <c r="E25" s="44"/>
      <c r="F25" s="4"/>
      <c r="G25" s="4"/>
      <c r="H25" s="4"/>
      <c r="I25" s="4"/>
      <c r="J25" s="50"/>
      <c r="K25" s="50"/>
      <c r="L25" s="50"/>
      <c r="M25" s="50"/>
      <c r="N25" s="50"/>
      <c r="O25" s="50"/>
      <c r="P25" s="51"/>
      <c r="Q25" s="50"/>
      <c r="R25" s="5"/>
      <c r="S25" s="5"/>
      <c r="T25" s="47"/>
    </row>
    <row r="26" spans="1:21" x14ac:dyDescent="0.45">
      <c r="C26" s="21"/>
      <c r="D26" s="18"/>
      <c r="E26" s="18"/>
      <c r="F26" s="18"/>
      <c r="G26" s="18"/>
      <c r="H26" s="18"/>
      <c r="I26" s="53"/>
      <c r="J26" s="53"/>
      <c r="K26" s="53"/>
      <c r="L26" s="53"/>
      <c r="M26" s="53"/>
      <c r="N26" s="53"/>
      <c r="O26" s="53"/>
      <c r="P26" s="54"/>
      <c r="Q26" s="53"/>
      <c r="R26" s="55"/>
      <c r="S26" s="55"/>
      <c r="T26" s="56"/>
    </row>
    <row r="27" spans="1:21" s="125" customFormat="1" ht="21.4" thickBot="1" x14ac:dyDescent="0.5">
      <c r="A27" s="118"/>
      <c r="B27" s="119"/>
      <c r="C27" s="120" t="s">
        <v>13</v>
      </c>
      <c r="D27" s="117"/>
      <c r="E27" s="117"/>
      <c r="F27" s="117"/>
      <c r="G27" s="117"/>
      <c r="H27" s="117"/>
      <c r="I27" s="117"/>
      <c r="J27" s="117">
        <f t="shared" ref="J27:S27" si="0">SUM(J11:J26)</f>
        <v>0</v>
      </c>
      <c r="K27" s="117">
        <f t="shared" si="0"/>
        <v>0</v>
      </c>
      <c r="L27" s="117">
        <f t="shared" si="0"/>
        <v>0</v>
      </c>
      <c r="M27" s="117">
        <f t="shared" si="0"/>
        <v>0</v>
      </c>
      <c r="N27" s="117">
        <f t="shared" si="0"/>
        <v>0</v>
      </c>
      <c r="O27" s="117">
        <f t="shared" si="0"/>
        <v>0</v>
      </c>
      <c r="P27" s="121">
        <f t="shared" si="0"/>
        <v>0</v>
      </c>
      <c r="Q27" s="117">
        <f t="shared" si="0"/>
        <v>0</v>
      </c>
      <c r="R27" s="122">
        <f t="shared" si="0"/>
        <v>0</v>
      </c>
      <c r="S27" s="122">
        <f t="shared" si="0"/>
        <v>0</v>
      </c>
      <c r="T27" s="123"/>
      <c r="U27" s="124"/>
    </row>
    <row r="28" spans="1:21" ht="21.4" thickBot="1" x14ac:dyDescent="0.5">
      <c r="B28" s="15" t="s">
        <v>14</v>
      </c>
      <c r="C28" s="58" t="s">
        <v>15</v>
      </c>
      <c r="D28" s="59" t="s">
        <v>16</v>
      </c>
      <c r="E28" s="60"/>
      <c r="F28" s="60"/>
      <c r="G28" s="61"/>
      <c r="H28" s="61"/>
      <c r="I28" s="29" t="s">
        <v>12</v>
      </c>
      <c r="J28" s="60"/>
      <c r="K28" s="60"/>
      <c r="L28" s="60"/>
      <c r="M28" s="60"/>
      <c r="N28" s="60"/>
      <c r="O28" s="60"/>
      <c r="P28" s="62"/>
      <c r="Q28" s="60"/>
      <c r="R28" s="63"/>
      <c r="S28" s="63"/>
      <c r="T28" s="64"/>
    </row>
    <row r="29" spans="1:21" x14ac:dyDescent="0.45">
      <c r="C29" s="21" t="s">
        <v>17</v>
      </c>
      <c r="D29" s="18"/>
      <c r="E29" s="18"/>
      <c r="F29" s="18"/>
      <c r="G29" s="18"/>
      <c r="H29" s="18"/>
      <c r="I29" s="36"/>
      <c r="J29" s="36"/>
      <c r="K29" s="36"/>
      <c r="L29" s="36"/>
      <c r="M29" s="36"/>
      <c r="N29" s="36"/>
      <c r="O29" s="36"/>
      <c r="P29" s="65"/>
      <c r="Q29" s="36"/>
      <c r="R29" s="19"/>
      <c r="S29" s="19"/>
      <c r="T29" s="66"/>
    </row>
    <row r="30" spans="1:21" x14ac:dyDescent="0.45">
      <c r="C30" s="48"/>
      <c r="D30" s="43"/>
      <c r="E30" s="44"/>
      <c r="F30" s="4"/>
      <c r="G30" s="4"/>
      <c r="H30" s="4"/>
      <c r="I30" s="4" t="s">
        <v>71</v>
      </c>
      <c r="J30" s="50"/>
      <c r="K30" s="50"/>
      <c r="L30" s="50"/>
      <c r="M30" s="50"/>
      <c r="N30" s="50"/>
      <c r="O30" s="67"/>
      <c r="P30" s="68"/>
      <c r="Q30" s="67"/>
      <c r="R30" s="67"/>
      <c r="S30" s="67"/>
      <c r="T30" s="69"/>
    </row>
    <row r="31" spans="1:21" x14ac:dyDescent="0.45">
      <c r="C31" s="48"/>
      <c r="D31" s="43"/>
      <c r="E31" s="44"/>
      <c r="F31" s="4"/>
      <c r="G31" s="4"/>
      <c r="H31" s="4"/>
      <c r="I31" s="4" t="s">
        <v>71</v>
      </c>
      <c r="J31" s="50"/>
      <c r="K31" s="50"/>
      <c r="L31" s="50"/>
      <c r="M31" s="50"/>
      <c r="N31" s="50"/>
      <c r="O31" s="67"/>
      <c r="P31" s="68"/>
      <c r="Q31" s="67"/>
      <c r="R31" s="67"/>
      <c r="S31" s="67"/>
      <c r="T31" s="69"/>
    </row>
    <row r="32" spans="1:21" x14ac:dyDescent="0.45">
      <c r="C32" s="48"/>
      <c r="D32" s="43"/>
      <c r="E32" s="44"/>
      <c r="F32" s="4"/>
      <c r="G32" s="4"/>
      <c r="H32" s="4"/>
      <c r="I32" s="4" t="s">
        <v>71</v>
      </c>
      <c r="J32" s="50"/>
      <c r="K32" s="50"/>
      <c r="L32" s="50"/>
      <c r="M32" s="50"/>
      <c r="N32" s="50"/>
      <c r="O32" s="67"/>
      <c r="P32" s="68"/>
      <c r="Q32" s="67"/>
      <c r="R32" s="67"/>
      <c r="S32" s="67"/>
      <c r="T32" s="69"/>
    </row>
    <row r="33" spans="1:21" ht="23.25" customHeight="1" x14ac:dyDescent="0.45">
      <c r="C33" s="48"/>
      <c r="D33" s="43"/>
      <c r="E33" s="44"/>
      <c r="F33" s="4"/>
      <c r="G33" s="4"/>
      <c r="H33" s="4"/>
      <c r="I33" s="4" t="s">
        <v>71</v>
      </c>
      <c r="J33" s="50"/>
      <c r="K33" s="50"/>
      <c r="L33" s="50"/>
      <c r="M33" s="50"/>
      <c r="N33" s="50"/>
      <c r="O33" s="67"/>
      <c r="P33" s="68"/>
      <c r="Q33" s="67"/>
      <c r="R33" s="67"/>
      <c r="S33" s="67"/>
      <c r="T33" s="69"/>
      <c r="U33" s="70"/>
    </row>
    <row r="34" spans="1:21" x14ac:dyDescent="0.45">
      <c r="C34" s="48"/>
      <c r="D34" s="43"/>
      <c r="E34" s="44"/>
      <c r="F34" s="4"/>
      <c r="G34" s="4"/>
      <c r="H34" s="4"/>
      <c r="I34" s="4" t="s">
        <v>71</v>
      </c>
      <c r="J34" s="50"/>
      <c r="K34" s="50"/>
      <c r="L34" s="50"/>
      <c r="M34" s="50"/>
      <c r="N34" s="50"/>
      <c r="O34" s="67"/>
      <c r="P34" s="68"/>
      <c r="Q34" s="67"/>
      <c r="R34" s="67"/>
      <c r="S34" s="67"/>
      <c r="T34" s="69"/>
    </row>
    <row r="35" spans="1:21" x14ac:dyDescent="0.45">
      <c r="C35" s="48"/>
      <c r="D35" s="43"/>
      <c r="E35" s="44"/>
      <c r="F35" s="4"/>
      <c r="G35" s="4"/>
      <c r="H35" s="4"/>
      <c r="I35" s="4" t="s">
        <v>71</v>
      </c>
      <c r="J35" s="50"/>
      <c r="K35" s="50"/>
      <c r="L35" s="50"/>
      <c r="M35" s="50"/>
      <c r="N35" s="50"/>
      <c r="O35" s="67"/>
      <c r="P35" s="68"/>
      <c r="Q35" s="67"/>
      <c r="R35" s="67"/>
      <c r="S35" s="67"/>
      <c r="T35" s="69"/>
    </row>
    <row r="36" spans="1:21" s="125" customFormat="1" ht="21.4" thickBot="1" x14ac:dyDescent="0.5">
      <c r="A36" s="118"/>
      <c r="B36" s="119"/>
      <c r="C36" s="120" t="s">
        <v>18</v>
      </c>
      <c r="D36" s="117"/>
      <c r="E36" s="117"/>
      <c r="F36" s="117"/>
      <c r="G36" s="117"/>
      <c r="H36" s="117"/>
      <c r="I36" s="117"/>
      <c r="J36" s="117">
        <f t="shared" ref="J36:S36" si="1">SUM(J30:J35)</f>
        <v>0</v>
      </c>
      <c r="K36" s="117">
        <f t="shared" si="1"/>
        <v>0</v>
      </c>
      <c r="L36" s="117">
        <f t="shared" si="1"/>
        <v>0</v>
      </c>
      <c r="M36" s="117">
        <f t="shared" si="1"/>
        <v>0</v>
      </c>
      <c r="N36" s="117">
        <f t="shared" si="1"/>
        <v>0</v>
      </c>
      <c r="O36" s="117">
        <f t="shared" si="1"/>
        <v>0</v>
      </c>
      <c r="P36" s="121">
        <f t="shared" si="1"/>
        <v>0</v>
      </c>
      <c r="Q36" s="117">
        <f t="shared" si="1"/>
        <v>0</v>
      </c>
      <c r="R36" s="122">
        <f t="shared" si="1"/>
        <v>0</v>
      </c>
      <c r="S36" s="122">
        <f t="shared" si="1"/>
        <v>0</v>
      </c>
      <c r="T36" s="123"/>
      <c r="U36" s="124"/>
    </row>
    <row r="37" spans="1:21" ht="21.4" thickBot="1" x14ac:dyDescent="0.5">
      <c r="B37" s="15" t="s">
        <v>19</v>
      </c>
      <c r="C37" s="58" t="s">
        <v>44</v>
      </c>
      <c r="D37" s="59" t="s">
        <v>20</v>
      </c>
      <c r="E37" s="60"/>
      <c r="F37" s="60"/>
      <c r="G37" s="61"/>
      <c r="H37" s="61"/>
      <c r="I37" s="29" t="s">
        <v>12</v>
      </c>
      <c r="J37" s="60"/>
      <c r="K37" s="60"/>
      <c r="L37" s="60"/>
      <c r="M37" s="60"/>
      <c r="N37" s="60"/>
      <c r="O37" s="60"/>
      <c r="P37" s="62"/>
      <c r="Q37" s="60"/>
      <c r="R37" s="63"/>
      <c r="S37" s="63"/>
      <c r="T37" s="64"/>
    </row>
    <row r="38" spans="1:21" s="74" customFormat="1" x14ac:dyDescent="0.45">
      <c r="A38" s="6"/>
      <c r="B38" s="7"/>
      <c r="C38" s="21" t="s">
        <v>21</v>
      </c>
      <c r="D38" s="73"/>
      <c r="E38" s="73"/>
      <c r="F38" s="73"/>
      <c r="G38" s="73"/>
      <c r="H38" s="73"/>
      <c r="I38" s="36"/>
      <c r="J38" s="36"/>
      <c r="K38" s="36"/>
      <c r="L38" s="36"/>
      <c r="M38" s="36"/>
      <c r="N38" s="36"/>
      <c r="O38" s="36"/>
      <c r="P38" s="65"/>
      <c r="Q38" s="36"/>
      <c r="R38" s="39"/>
      <c r="S38" s="39"/>
      <c r="T38" s="57"/>
    </row>
    <row r="39" spans="1:21" s="74" customFormat="1" ht="126" x14ac:dyDescent="0.45">
      <c r="A39" s="6"/>
      <c r="B39" s="7"/>
      <c r="C39" s="48"/>
      <c r="D39" s="75" t="s">
        <v>72</v>
      </c>
      <c r="E39" s="44"/>
      <c r="F39" s="4"/>
      <c r="G39" s="4"/>
      <c r="H39" s="4"/>
      <c r="I39" s="4" t="s">
        <v>71</v>
      </c>
      <c r="J39" s="50"/>
      <c r="K39" s="50"/>
      <c r="L39" s="50"/>
      <c r="M39" s="50"/>
      <c r="N39" s="50"/>
      <c r="O39" s="67"/>
      <c r="P39" s="68"/>
      <c r="Q39" s="67"/>
      <c r="R39" s="5"/>
      <c r="S39" s="5"/>
      <c r="T39" s="47"/>
    </row>
    <row r="40" spans="1:21" x14ac:dyDescent="0.45">
      <c r="C40" s="48"/>
      <c r="D40" s="43"/>
      <c r="E40" s="44"/>
      <c r="F40" s="4"/>
      <c r="G40" s="4"/>
      <c r="H40" s="4"/>
      <c r="I40" s="4" t="s">
        <v>71</v>
      </c>
      <c r="J40" s="50"/>
      <c r="K40" s="50"/>
      <c r="L40" s="50"/>
      <c r="M40" s="50"/>
      <c r="N40" s="50"/>
      <c r="O40" s="67"/>
      <c r="P40" s="68"/>
      <c r="Q40" s="67"/>
      <c r="R40" s="5"/>
      <c r="S40" s="5"/>
      <c r="T40" s="47"/>
    </row>
    <row r="41" spans="1:21" x14ac:dyDescent="0.45">
      <c r="C41" s="48"/>
      <c r="D41" s="43"/>
      <c r="E41" s="44"/>
      <c r="F41" s="4"/>
      <c r="G41" s="4"/>
      <c r="H41" s="4"/>
      <c r="I41" s="4" t="s">
        <v>71</v>
      </c>
      <c r="J41" s="50"/>
      <c r="K41" s="50"/>
      <c r="L41" s="50"/>
      <c r="M41" s="50"/>
      <c r="N41" s="50"/>
      <c r="O41" s="67"/>
      <c r="P41" s="68"/>
      <c r="Q41" s="67"/>
      <c r="R41" s="5"/>
      <c r="S41" s="5"/>
      <c r="T41" s="47"/>
    </row>
    <row r="42" spans="1:21" x14ac:dyDescent="0.45">
      <c r="C42" s="48"/>
      <c r="D42" s="43"/>
      <c r="E42" s="44"/>
      <c r="F42" s="4"/>
      <c r="G42" s="4"/>
      <c r="H42" s="4"/>
      <c r="I42" s="4" t="s">
        <v>71</v>
      </c>
      <c r="J42" s="50"/>
      <c r="K42" s="50"/>
      <c r="L42" s="50"/>
      <c r="M42" s="50"/>
      <c r="N42" s="50"/>
      <c r="O42" s="67"/>
      <c r="P42" s="68"/>
      <c r="Q42" s="67"/>
      <c r="R42" s="5"/>
      <c r="S42" s="5"/>
      <c r="T42" s="47"/>
    </row>
    <row r="43" spans="1:21" x14ac:dyDescent="0.45">
      <c r="C43" s="48"/>
      <c r="D43" s="43"/>
      <c r="E43" s="44"/>
      <c r="F43" s="4"/>
      <c r="G43" s="4"/>
      <c r="H43" s="4"/>
      <c r="I43" s="4" t="s">
        <v>71</v>
      </c>
      <c r="J43" s="50"/>
      <c r="K43" s="50"/>
      <c r="L43" s="50"/>
      <c r="M43" s="50"/>
      <c r="N43" s="50"/>
      <c r="O43" s="67"/>
      <c r="P43" s="68"/>
      <c r="Q43" s="67"/>
      <c r="R43" s="5"/>
      <c r="S43" s="5"/>
      <c r="T43" s="47"/>
    </row>
    <row r="44" spans="1:21" s="76" customFormat="1" x14ac:dyDescent="0.45">
      <c r="A44" s="6"/>
      <c r="B44" s="7"/>
      <c r="C44" s="48"/>
      <c r="D44" s="43"/>
      <c r="E44" s="44"/>
      <c r="F44" s="4"/>
      <c r="G44" s="4"/>
      <c r="H44" s="4"/>
      <c r="I44" s="4" t="s">
        <v>71</v>
      </c>
      <c r="J44" s="50"/>
      <c r="K44" s="50"/>
      <c r="L44" s="50"/>
      <c r="M44" s="50"/>
      <c r="N44" s="50"/>
      <c r="O44" s="67"/>
      <c r="P44" s="68"/>
      <c r="Q44" s="67"/>
      <c r="R44" s="5"/>
      <c r="S44" s="5"/>
      <c r="T44" s="47"/>
    </row>
    <row r="45" spans="1:21" s="125" customFormat="1" ht="21.4" thickBot="1" x14ac:dyDescent="0.5">
      <c r="A45" s="118"/>
      <c r="B45" s="119"/>
      <c r="C45" s="120" t="s">
        <v>45</v>
      </c>
      <c r="D45" s="117"/>
      <c r="E45" s="117"/>
      <c r="F45" s="117"/>
      <c r="G45" s="117"/>
      <c r="H45" s="117"/>
      <c r="I45" s="117"/>
      <c r="J45" s="117">
        <f t="shared" ref="J45:O45" si="2">SUM(J39:J44)</f>
        <v>0</v>
      </c>
      <c r="K45" s="117">
        <f t="shared" si="2"/>
        <v>0</v>
      </c>
      <c r="L45" s="117">
        <f t="shared" si="2"/>
        <v>0</v>
      </c>
      <c r="M45" s="117">
        <f t="shared" si="2"/>
        <v>0</v>
      </c>
      <c r="N45" s="117">
        <f t="shared" ref="N45" si="3">SUM(N39:N44)</f>
        <v>0</v>
      </c>
      <c r="O45" s="117">
        <f t="shared" si="2"/>
        <v>0</v>
      </c>
      <c r="P45" s="121"/>
      <c r="Q45" s="117"/>
      <c r="R45" s="122"/>
      <c r="S45" s="122"/>
      <c r="T45" s="123"/>
      <c r="U45" s="124"/>
    </row>
    <row r="46" spans="1:21" ht="21.4" thickBot="1" x14ac:dyDescent="0.5">
      <c r="B46" s="15" t="s">
        <v>22</v>
      </c>
      <c r="C46" s="77" t="s">
        <v>23</v>
      </c>
      <c r="D46" s="78"/>
      <c r="E46" s="78"/>
      <c r="F46" s="78"/>
      <c r="G46" s="78"/>
      <c r="H46" s="78"/>
      <c r="I46" s="78"/>
      <c r="J46" s="79">
        <f t="shared" ref="J46:O46" si="4">J27+J36+J45</f>
        <v>0</v>
      </c>
      <c r="K46" s="79">
        <f t="shared" si="4"/>
        <v>0</v>
      </c>
      <c r="L46" s="79">
        <f t="shared" si="4"/>
        <v>0</v>
      </c>
      <c r="M46" s="79">
        <f t="shared" si="4"/>
        <v>0</v>
      </c>
      <c r="N46" s="79">
        <f t="shared" ref="N46" si="5">N27+N36+N45</f>
        <v>0</v>
      </c>
      <c r="O46" s="79">
        <f t="shared" si="4"/>
        <v>0</v>
      </c>
      <c r="P46" s="80"/>
      <c r="Q46" s="79"/>
      <c r="R46" s="81"/>
      <c r="S46" s="81"/>
      <c r="T46" s="82"/>
    </row>
    <row r="47" spans="1:21" ht="21.4" thickBot="1" x14ac:dyDescent="0.5">
      <c r="C47" s="83"/>
      <c r="D47" s="84"/>
      <c r="E47" s="84"/>
      <c r="F47" s="84"/>
      <c r="G47" s="84"/>
      <c r="H47" s="84"/>
      <c r="I47" s="85"/>
      <c r="J47" s="86"/>
      <c r="K47" s="86"/>
      <c r="L47" s="86"/>
      <c r="M47" s="86"/>
      <c r="N47" s="86"/>
      <c r="O47" s="86"/>
      <c r="P47" s="87"/>
      <c r="Q47" s="86"/>
      <c r="R47" s="88"/>
      <c r="S47" s="88"/>
      <c r="T47" s="89"/>
    </row>
    <row r="48" spans="1:21" ht="21.4" thickBot="1" x14ac:dyDescent="0.5">
      <c r="B48" s="15" t="s">
        <v>24</v>
      </c>
      <c r="C48" s="58" t="s">
        <v>25</v>
      </c>
      <c r="D48" s="90"/>
      <c r="E48" s="90"/>
      <c r="F48" s="90"/>
      <c r="G48" s="29"/>
      <c r="H48" s="29"/>
      <c r="I48" s="29" t="s">
        <v>12</v>
      </c>
      <c r="J48" s="91"/>
      <c r="K48" s="91"/>
      <c r="L48" s="91"/>
      <c r="M48" s="91"/>
      <c r="N48" s="91"/>
      <c r="O48" s="91"/>
      <c r="P48" s="92"/>
      <c r="Q48" s="91"/>
      <c r="R48" s="93"/>
      <c r="S48" s="93"/>
      <c r="T48" s="94"/>
    </row>
    <row r="49" spans="2:20" x14ac:dyDescent="0.45">
      <c r="C49" s="21" t="s">
        <v>26</v>
      </c>
      <c r="D49" s="18"/>
      <c r="E49" s="18"/>
      <c r="F49" s="18"/>
      <c r="G49" s="18"/>
      <c r="H49" s="18"/>
      <c r="I49" s="95"/>
      <c r="J49" s="96"/>
      <c r="K49" s="96"/>
      <c r="L49" s="96"/>
      <c r="M49" s="96"/>
      <c r="N49" s="96"/>
      <c r="O49" s="96"/>
      <c r="P49" s="97"/>
      <c r="Q49" s="96"/>
      <c r="R49" s="98"/>
      <c r="S49" s="98"/>
      <c r="T49" s="99"/>
    </row>
    <row r="50" spans="2:20" x14ac:dyDescent="0.45">
      <c r="C50" s="48"/>
      <c r="D50" s="43"/>
      <c r="E50" s="44"/>
      <c r="F50" s="4"/>
      <c r="G50" s="4"/>
      <c r="H50" s="4"/>
      <c r="I50" s="4" t="s">
        <v>71</v>
      </c>
      <c r="J50" s="100"/>
      <c r="K50" s="100"/>
      <c r="L50" s="100"/>
      <c r="M50" s="100"/>
      <c r="N50" s="100"/>
      <c r="O50" s="100"/>
      <c r="P50" s="101"/>
      <c r="Q50" s="100"/>
      <c r="R50" s="5"/>
      <c r="S50" s="5"/>
      <c r="T50" s="47"/>
    </row>
    <row r="51" spans="2:20" x14ac:dyDescent="0.45">
      <c r="C51" s="48"/>
      <c r="D51" s="43"/>
      <c r="E51" s="44"/>
      <c r="F51" s="4"/>
      <c r="G51" s="4"/>
      <c r="H51" s="4"/>
      <c r="I51" s="4" t="s">
        <v>71</v>
      </c>
      <c r="J51" s="100"/>
      <c r="K51" s="100"/>
      <c r="L51" s="100"/>
      <c r="M51" s="100"/>
      <c r="N51" s="100"/>
      <c r="O51" s="100"/>
      <c r="P51" s="101"/>
      <c r="Q51" s="100"/>
      <c r="R51" s="5"/>
      <c r="S51" s="5"/>
      <c r="T51" s="47"/>
    </row>
    <row r="52" spans="2:20" x14ac:dyDescent="0.45">
      <c r="C52" s="48"/>
      <c r="D52" s="43"/>
      <c r="E52" s="44"/>
      <c r="F52" s="4"/>
      <c r="G52" s="4"/>
      <c r="H52" s="4"/>
      <c r="I52" s="4" t="s">
        <v>71</v>
      </c>
      <c r="J52" s="100"/>
      <c r="K52" s="100"/>
      <c r="L52" s="100"/>
      <c r="M52" s="100"/>
      <c r="N52" s="100"/>
      <c r="O52" s="100"/>
      <c r="P52" s="101"/>
      <c r="Q52" s="100"/>
      <c r="R52" s="5"/>
      <c r="S52" s="5"/>
      <c r="T52" s="47"/>
    </row>
    <row r="53" spans="2:20" x14ac:dyDescent="0.45">
      <c r="C53" s="48"/>
      <c r="D53" s="43"/>
      <c r="E53" s="44"/>
      <c r="F53" s="4"/>
      <c r="G53" s="4"/>
      <c r="H53" s="4"/>
      <c r="I53" s="4" t="s">
        <v>71</v>
      </c>
      <c r="J53" s="100"/>
      <c r="K53" s="100"/>
      <c r="L53" s="100"/>
      <c r="M53" s="100"/>
      <c r="N53" s="100"/>
      <c r="O53" s="100"/>
      <c r="P53" s="101"/>
      <c r="Q53" s="100"/>
      <c r="R53" s="5"/>
      <c r="S53" s="5"/>
      <c r="T53" s="47"/>
    </row>
    <row r="54" spans="2:20" ht="21.4" thickBot="1" x14ac:dyDescent="0.5">
      <c r="C54" s="22" t="s">
        <v>27</v>
      </c>
      <c r="D54" s="18"/>
      <c r="E54" s="18"/>
      <c r="F54" s="18"/>
      <c r="G54" s="18"/>
      <c r="H54" s="18"/>
      <c r="I54" s="36"/>
      <c r="J54" s="71">
        <f t="shared" ref="J54:O54" si="6">SUM(J50:J53)</f>
        <v>0</v>
      </c>
      <c r="K54" s="71">
        <f t="shared" si="6"/>
        <v>0</v>
      </c>
      <c r="L54" s="71">
        <f t="shared" si="6"/>
        <v>0</v>
      </c>
      <c r="M54" s="71">
        <f t="shared" si="6"/>
        <v>0</v>
      </c>
      <c r="N54" s="71">
        <f t="shared" si="6"/>
        <v>0</v>
      </c>
      <c r="O54" s="71">
        <f t="shared" si="6"/>
        <v>0</v>
      </c>
      <c r="P54" s="72"/>
      <c r="Q54" s="71"/>
      <c r="R54" s="39"/>
      <c r="S54" s="39"/>
      <c r="T54" s="57"/>
    </row>
    <row r="55" spans="2:20" ht="21.4" thickBot="1" x14ac:dyDescent="0.5">
      <c r="B55" s="15" t="s">
        <v>28</v>
      </c>
      <c r="C55" s="77" t="s">
        <v>29</v>
      </c>
      <c r="D55" s="102"/>
      <c r="E55" s="102"/>
      <c r="F55" s="102"/>
      <c r="G55" s="102"/>
      <c r="H55" s="102"/>
      <c r="I55" s="79"/>
      <c r="J55" s="79">
        <f t="shared" ref="J55:O55" si="7">J46-J54</f>
        <v>0</v>
      </c>
      <c r="K55" s="79">
        <f t="shared" si="7"/>
        <v>0</v>
      </c>
      <c r="L55" s="79">
        <f t="shared" si="7"/>
        <v>0</v>
      </c>
      <c r="M55" s="79">
        <f t="shared" si="7"/>
        <v>0</v>
      </c>
      <c r="N55" s="79">
        <f t="shared" si="7"/>
        <v>0</v>
      </c>
      <c r="O55" s="79">
        <f t="shared" si="7"/>
        <v>0</v>
      </c>
      <c r="P55" s="80"/>
      <c r="Q55" s="79"/>
      <c r="R55" s="103"/>
      <c r="S55" s="103"/>
      <c r="T55" s="104"/>
    </row>
    <row r="56" spans="2:20" x14ac:dyDescent="0.45">
      <c r="C56" s="7" t="s">
        <v>111</v>
      </c>
    </row>
    <row r="57" spans="2:20" x14ac:dyDescent="0.45">
      <c r="C57" s="105"/>
      <c r="D57" s="106"/>
    </row>
    <row r="58" spans="2:20" x14ac:dyDescent="0.45">
      <c r="C58" s="106"/>
      <c r="D58" s="106"/>
    </row>
  </sheetData>
  <protectedRanges>
    <protectedRange sqref="R39:T44 R50:T53 R30:T35 J20:J25 C50:I53 C30:I35 C39:I44 J10:J17 K10:T25 B10:I25" name="Range1_1"/>
  </protectedRanges>
  <mergeCells count="4">
    <mergeCell ref="C3:T3"/>
    <mergeCell ref="D5:T5"/>
    <mergeCell ref="C4:T4"/>
    <mergeCell ref="P7:S7"/>
  </mergeCells>
  <dataValidations count="3">
    <dataValidation type="list" showInputMessage="1" showErrorMessage="1" sqref="I50:I53 I30:I35 I39:I44 I10:I11 I13:I16 I20:I25" xr:uid="{00000000-0002-0000-0000-000000000000}">
      <formula1>$A$2:$A$3</formula1>
    </dataValidation>
    <dataValidation type="list" allowBlank="1" showInputMessage="1" showErrorMessage="1" sqref="G22:G25 G20 F11:G11 G12:G16" xr:uid="{0053792A-C278-4524-9D95-4647E021AA77}">
      <formula1>$J$8:$O$8</formula1>
    </dataValidation>
    <dataValidation type="list" allowBlank="1" showInputMessage="1" showErrorMessage="1" sqref="F22:F25 F20 F12:F16" xr:uid="{D1245DB6-22B0-4161-949F-A4AF97ACDDA2}">
      <formula1>$J$8:$M$8</formula1>
    </dataValidation>
  </dataValidations>
  <pageMargins left="0.7" right="0.7" top="0.75" bottom="0.75" header="0.3" footer="0.3"/>
  <pageSetup paperSize="8" scale="38" fitToHeight="0" orientation="landscape" r:id="rId1"/>
  <headerFooter differentOddEven="1" differentFirst="1">
    <oddFooter>&amp;C&amp;"arial,Bold"&amp;14&amp;KFF0000 &amp;L&amp;"Calibri"&amp;11&amp;K000000&amp;"arial,Bold"&amp;10&amp;K3F3F3F _x000D_&amp;1#&amp;"Calibri"&amp;11&amp;K000000OFFICIAL</oddFooter>
    <evenFooter>&amp;C&amp;"arial,Bold"&amp;14&amp;KFF0000 &amp;L&amp;"Calibri"&amp;11&amp;K000000&amp;"arial,Bold"&amp;10&amp;K3F3F3F _x000D_&amp;1#&amp;"Calibri"&amp;11&amp;K000000OFFICIAL</evenFooter>
    <firstFooter>&amp;C&amp;"arial,Bold"&amp;14&amp;KFF0000 &amp;L&amp;"Calibri"&amp;11&amp;K000000&amp;"arial,Bold"&amp;10&amp;K3F3F3F _x000D_&amp;1#&amp;"Calibri"&amp;11&amp;K000000OFFICIAL</first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56FC2A5-1891-4379-A765-8A866494AED1}">
          <x14:formula1>
            <xm:f>Sheet1!$A$1:$A$3</xm:f>
          </x14:formula1>
          <xm:sqref>H39:H44 H22:H25 H30:H35 H11:H16 H20</xm:sqref>
        </x14:dataValidation>
        <x14:dataValidation type="list" allowBlank="1" showInputMessage="1" showErrorMessage="1" xr:uid="{7A0C6264-8C2C-46A8-A0C0-7056BCFDD9EF}">
          <x14:formula1>
            <xm:f>'Standard costing model for VPS'!$C$2:$J$2</xm:f>
          </x14:formula1>
          <xm:sqref>D11:D20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9D9C-F9D9-4F5A-8071-FF74F8D894E2}">
  <dimension ref="A2:H15"/>
  <sheetViews>
    <sheetView workbookViewId="0">
      <selection activeCell="A30" sqref="A30"/>
    </sheetView>
  </sheetViews>
  <sheetFormatPr defaultRowHeight="14.25" x14ac:dyDescent="0.45"/>
  <cols>
    <col min="1" max="1" width="16.73046875" customWidth="1"/>
  </cols>
  <sheetData>
    <row r="2" spans="1:8" x14ac:dyDescent="0.45">
      <c r="A2" s="1"/>
    </row>
    <row r="3" spans="1:8" x14ac:dyDescent="0.45">
      <c r="A3" s="127" t="s">
        <v>88</v>
      </c>
      <c r="B3" s="127" t="s">
        <v>74</v>
      </c>
      <c r="C3" s="128" t="s">
        <v>30</v>
      </c>
      <c r="D3" s="128" t="s">
        <v>31</v>
      </c>
      <c r="E3" s="128" t="s">
        <v>73</v>
      </c>
      <c r="F3" s="128" t="s">
        <v>79</v>
      </c>
      <c r="G3" s="128" t="s">
        <v>80</v>
      </c>
      <c r="H3" s="128" t="s">
        <v>6</v>
      </c>
    </row>
    <row r="4" spans="1:8" x14ac:dyDescent="0.45">
      <c r="A4" s="148" t="s">
        <v>89</v>
      </c>
      <c r="B4" s="108" t="s">
        <v>75</v>
      </c>
      <c r="C4" s="109">
        <v>9100</v>
      </c>
      <c r="D4" s="109">
        <v>9500</v>
      </c>
      <c r="E4" s="109">
        <v>9800</v>
      </c>
      <c r="F4" s="109">
        <v>10200</v>
      </c>
      <c r="G4" s="109">
        <v>10500</v>
      </c>
      <c r="H4" s="109">
        <f>G4*1.025</f>
        <v>10762.499999999998</v>
      </c>
    </row>
    <row r="5" spans="1:8" ht="22.9" thickBot="1" x14ac:dyDescent="0.5">
      <c r="A5" s="149"/>
      <c r="B5" s="110" t="s">
        <v>90</v>
      </c>
      <c r="C5" s="111">
        <v>13600</v>
      </c>
      <c r="D5" s="111">
        <v>14200</v>
      </c>
      <c r="E5" s="111">
        <v>14600</v>
      </c>
      <c r="F5" s="111">
        <v>14800</v>
      </c>
      <c r="G5" s="111">
        <v>15800</v>
      </c>
      <c r="H5" s="111">
        <f>G5*1.025</f>
        <v>16194.999999999998</v>
      </c>
    </row>
    <row r="6" spans="1:8" ht="22.9" thickBot="1" x14ac:dyDescent="0.5">
      <c r="A6" s="112" t="s">
        <v>91</v>
      </c>
      <c r="B6" s="113" t="s">
        <v>92</v>
      </c>
      <c r="C6" s="114">
        <v>21600</v>
      </c>
      <c r="D6" s="114">
        <v>21600</v>
      </c>
      <c r="E6" s="114">
        <v>21600</v>
      </c>
      <c r="F6" s="114">
        <v>21600</v>
      </c>
      <c r="G6" s="114">
        <v>21600</v>
      </c>
      <c r="H6" s="114">
        <v>21600</v>
      </c>
    </row>
    <row r="7" spans="1:8" ht="14.65" thickTop="1" x14ac:dyDescent="0.45">
      <c r="A7" s="115" t="s">
        <v>93</v>
      </c>
    </row>
    <row r="8" spans="1:8" x14ac:dyDescent="0.45">
      <c r="A8" s="116" t="s">
        <v>94</v>
      </c>
    </row>
    <row r="9" spans="1:8" x14ac:dyDescent="0.45">
      <c r="A9" s="116" t="s">
        <v>95</v>
      </c>
    </row>
    <row r="10" spans="1:8" x14ac:dyDescent="0.45">
      <c r="A10" s="116" t="s">
        <v>96</v>
      </c>
    </row>
    <row r="11" spans="1:8" x14ac:dyDescent="0.45">
      <c r="A11" s="116" t="s">
        <v>97</v>
      </c>
    </row>
    <row r="12" spans="1:8" x14ac:dyDescent="0.45">
      <c r="A12" s="116" t="s">
        <v>98</v>
      </c>
    </row>
    <row r="13" spans="1:8" x14ac:dyDescent="0.45">
      <c r="A13" s="116" t="s">
        <v>99</v>
      </c>
    </row>
    <row r="14" spans="1:8" x14ac:dyDescent="0.45">
      <c r="A14" s="116" t="s">
        <v>100</v>
      </c>
    </row>
    <row r="15" spans="1:8" x14ac:dyDescent="0.45">
      <c r="A15" s="1" t="s">
        <v>102</v>
      </c>
    </row>
  </sheetData>
  <mergeCells count="1">
    <mergeCell ref="A4:A5"/>
  </mergeCells>
  <pageMargins left="0.7" right="0.7" top="0.75" bottom="0.75" header="0.3" footer="0.3"/>
  <pageSetup paperSize="9" orientation="portrait"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98055-2446-4009-A438-D4EC2E445D78}">
  <sheetPr>
    <pageSetUpPr fitToPage="1"/>
  </sheetPr>
  <dimension ref="A1:X38"/>
  <sheetViews>
    <sheetView zoomScaleNormal="100" workbookViewId="0">
      <selection activeCell="H10" sqref="H10"/>
    </sheetView>
  </sheetViews>
  <sheetFormatPr defaultColWidth="9.1328125" defaultRowHeight="14.25" x14ac:dyDescent="0.45"/>
  <cols>
    <col min="1" max="16384" width="9.1328125" style="134"/>
  </cols>
  <sheetData>
    <row r="1" spans="1:20" x14ac:dyDescent="0.45">
      <c r="A1" s="133" t="s">
        <v>40</v>
      </c>
    </row>
    <row r="2" spans="1:20" ht="14.65" thickBot="1" x14ac:dyDescent="0.5">
      <c r="C2" s="139" t="s">
        <v>32</v>
      </c>
      <c r="D2" s="139" t="s">
        <v>33</v>
      </c>
      <c r="E2" s="139" t="s">
        <v>34</v>
      </c>
      <c r="F2" s="139" t="s">
        <v>35</v>
      </c>
      <c r="G2" s="139" t="s">
        <v>36</v>
      </c>
      <c r="H2" s="139" t="s">
        <v>37</v>
      </c>
      <c r="I2" s="139" t="s">
        <v>38</v>
      </c>
      <c r="J2" s="139" t="s">
        <v>39</v>
      </c>
    </row>
    <row r="3" spans="1:20" ht="15" thickTop="1" thickBot="1" x14ac:dyDescent="0.5">
      <c r="B3" s="139" t="s">
        <v>5</v>
      </c>
      <c r="C3" s="126">
        <v>87762.823575569229</v>
      </c>
      <c r="D3" s="126">
        <v>107900.57678269231</v>
      </c>
      <c r="E3" s="126">
        <v>126113.81286055385</v>
      </c>
      <c r="F3" s="126">
        <v>147811.12728053847</v>
      </c>
      <c r="G3" s="126">
        <v>187337.16929246153</v>
      </c>
      <c r="H3" s="126">
        <v>251227.40807993847</v>
      </c>
      <c r="I3" s="126">
        <v>253593.29486301373</v>
      </c>
      <c r="J3" s="126">
        <v>344220.50468762557</v>
      </c>
    </row>
    <row r="4" spans="1:20" ht="15" thickTop="1" thickBot="1" x14ac:dyDescent="0.5">
      <c r="B4" s="139" t="s">
        <v>30</v>
      </c>
      <c r="C4" s="126">
        <v>89204.88415390077</v>
      </c>
      <c r="D4" s="126">
        <v>109734.98400574518</v>
      </c>
      <c r="E4" s="126">
        <v>128303.07109360614</v>
      </c>
      <c r="F4" s="126">
        <v>150423.86521796059</v>
      </c>
      <c r="G4" s="126">
        <v>190722.00674472499</v>
      </c>
      <c r="H4" s="126">
        <v>255860.27391703305</v>
      </c>
      <c r="I4" s="126">
        <v>258216.41736815069</v>
      </c>
      <c r="J4" s="126">
        <v>350590.49884469796</v>
      </c>
    </row>
    <row r="5" spans="1:20" ht="15" thickTop="1" thickBot="1" x14ac:dyDescent="0.5">
      <c r="B5" s="139" t="s">
        <v>31</v>
      </c>
      <c r="C5" s="126">
        <v>91449.558220831241</v>
      </c>
      <c r="D5" s="126">
        <v>112573.9654217709</v>
      </c>
      <c r="E5" s="126">
        <v>131711.173472922</v>
      </c>
      <c r="F5" s="126">
        <v>154467.25944901138</v>
      </c>
      <c r="G5" s="126">
        <v>196018.09874058116</v>
      </c>
      <c r="H5" s="126">
        <v>263051.73049059976</v>
      </c>
      <c r="I5" s="126">
        <v>262310.53101847175</v>
      </c>
      <c r="J5" s="126">
        <v>356231.59531184915</v>
      </c>
    </row>
    <row r="6" spans="1:20" ht="15" thickTop="1" thickBot="1" x14ac:dyDescent="0.5">
      <c r="B6" s="139" t="s">
        <v>73</v>
      </c>
      <c r="C6" s="135">
        <v>93746.637436694291</v>
      </c>
      <c r="D6" s="135">
        <v>115496.6975151986</v>
      </c>
      <c r="E6" s="135">
        <v>135200.45688185154</v>
      </c>
      <c r="F6" s="135">
        <v>158629.82356570617</v>
      </c>
      <c r="G6" s="135">
        <v>201411.45072512209</v>
      </c>
      <c r="H6" s="135">
        <v>270430.31175094756</v>
      </c>
      <c r="I6" s="135">
        <v>269626.2616420259</v>
      </c>
      <c r="J6" s="135">
        <v>366311.61401673412</v>
      </c>
    </row>
    <row r="7" spans="1:20" ht="16.5" customHeight="1" thickTop="1" thickBot="1" x14ac:dyDescent="0.5">
      <c r="B7" s="139" t="s">
        <v>79</v>
      </c>
      <c r="C7" s="126">
        <v>95702.289585183011</v>
      </c>
      <c r="D7" s="126">
        <v>117984.04715447685</v>
      </c>
      <c r="E7" s="126">
        <v>138169.47915931634</v>
      </c>
      <c r="F7" s="126">
        <v>162172.37102923458</v>
      </c>
      <c r="G7" s="126">
        <v>206001.92361856121</v>
      </c>
      <c r="H7" s="126">
        <v>276711.39703328948</v>
      </c>
      <c r="I7" s="126">
        <v>275829.49184967484</v>
      </c>
      <c r="J7" s="126">
        <v>374858.76805251668</v>
      </c>
    </row>
    <row r="8" spans="1:20" ht="14.65" thickTop="1" x14ac:dyDescent="0.45"/>
    <row r="9" spans="1:20" x14ac:dyDescent="0.45">
      <c r="A9" s="133" t="s">
        <v>50</v>
      </c>
    </row>
    <row r="10" spans="1:20" x14ac:dyDescent="0.45">
      <c r="A10" s="136" t="s">
        <v>69</v>
      </c>
    </row>
    <row r="11" spans="1:20" x14ac:dyDescent="0.45">
      <c r="A11" s="136" t="s">
        <v>51</v>
      </c>
    </row>
    <row r="12" spans="1:20" x14ac:dyDescent="0.45">
      <c r="A12" s="137" t="s">
        <v>52</v>
      </c>
    </row>
    <row r="13" spans="1:20" x14ac:dyDescent="0.45">
      <c r="A13" s="150" t="s">
        <v>53</v>
      </c>
      <c r="B13" s="150"/>
      <c r="C13" s="150"/>
      <c r="D13" s="150"/>
      <c r="E13" s="150"/>
      <c r="F13" s="150"/>
      <c r="G13" s="150"/>
      <c r="H13" s="150"/>
      <c r="I13" s="150"/>
      <c r="J13" s="150"/>
      <c r="K13" s="150"/>
      <c r="L13" s="150"/>
      <c r="M13" s="150"/>
      <c r="N13" s="150"/>
      <c r="O13" s="150"/>
      <c r="P13" s="150"/>
      <c r="Q13" s="150"/>
      <c r="R13" s="150"/>
      <c r="S13" s="150"/>
      <c r="T13" s="150"/>
    </row>
    <row r="14" spans="1:20" ht="13.5" customHeight="1" x14ac:dyDescent="0.45">
      <c r="A14" s="150" t="s">
        <v>107</v>
      </c>
      <c r="B14" s="150"/>
      <c r="C14" s="150"/>
      <c r="D14" s="150"/>
      <c r="E14" s="150"/>
      <c r="F14" s="150"/>
      <c r="G14" s="150"/>
      <c r="H14" s="150"/>
      <c r="I14" s="150"/>
      <c r="J14" s="150"/>
      <c r="K14" s="150"/>
      <c r="L14" s="150"/>
      <c r="M14" s="150"/>
      <c r="N14" s="150"/>
      <c r="O14" s="150"/>
      <c r="P14" s="150"/>
      <c r="Q14" s="150"/>
      <c r="R14" s="150"/>
      <c r="S14" s="150"/>
      <c r="T14" s="150"/>
    </row>
    <row r="16" spans="1:20" x14ac:dyDescent="0.45">
      <c r="A16" s="137" t="s">
        <v>103</v>
      </c>
    </row>
    <row r="17" spans="1:24" x14ac:dyDescent="0.45">
      <c r="A17" s="150" t="s">
        <v>104</v>
      </c>
      <c r="B17" s="150"/>
      <c r="C17" s="150"/>
      <c r="D17" s="150"/>
      <c r="E17" s="150"/>
      <c r="F17" s="150"/>
      <c r="G17" s="150"/>
      <c r="H17" s="150"/>
      <c r="I17" s="150"/>
      <c r="J17" s="150"/>
      <c r="K17" s="150"/>
      <c r="L17" s="150"/>
      <c r="M17" s="150"/>
      <c r="N17" s="150"/>
      <c r="O17" s="150"/>
      <c r="P17" s="150"/>
      <c r="Q17" s="150"/>
      <c r="R17" s="150"/>
      <c r="S17" s="150"/>
      <c r="T17" s="150"/>
    </row>
    <row r="18" spans="1:24" ht="14.25" customHeight="1" x14ac:dyDescent="0.45">
      <c r="A18" s="150" t="s">
        <v>105</v>
      </c>
      <c r="B18" s="150"/>
      <c r="C18" s="150"/>
      <c r="D18" s="150"/>
      <c r="E18" s="150"/>
      <c r="F18" s="150"/>
      <c r="G18" s="150"/>
      <c r="H18" s="150"/>
      <c r="I18" s="150"/>
      <c r="J18" s="150"/>
      <c r="K18" s="150"/>
      <c r="L18" s="150"/>
      <c r="M18" s="150"/>
      <c r="N18" s="150"/>
      <c r="O18" s="150"/>
      <c r="P18" s="150"/>
      <c r="Q18" s="150"/>
      <c r="R18" s="150"/>
      <c r="S18" s="150"/>
      <c r="T18" s="150"/>
    </row>
    <row r="20" spans="1:24" x14ac:dyDescent="0.45">
      <c r="A20" s="137" t="s">
        <v>54</v>
      </c>
    </row>
    <row r="21" spans="1:24" ht="22.5" customHeight="1" x14ac:dyDescent="0.45">
      <c r="A21" s="150" t="s">
        <v>106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row>
    <row r="22" spans="1:24" ht="4.5" customHeight="1" x14ac:dyDescent="0.45">
      <c r="A22" s="150"/>
      <c r="B22" s="150"/>
      <c r="C22" s="150"/>
      <c r="D22" s="150"/>
      <c r="E22" s="150"/>
      <c r="F22" s="150"/>
      <c r="G22" s="150"/>
      <c r="H22" s="150"/>
      <c r="I22" s="150"/>
      <c r="J22" s="150"/>
      <c r="K22" s="150"/>
      <c r="L22" s="150"/>
      <c r="M22" s="150"/>
      <c r="N22" s="150"/>
      <c r="O22" s="150"/>
      <c r="P22" s="150"/>
      <c r="Q22" s="150"/>
      <c r="R22" s="150"/>
      <c r="S22" s="150"/>
      <c r="T22" s="150"/>
    </row>
    <row r="24" spans="1:24" x14ac:dyDescent="0.45">
      <c r="A24" s="137" t="s">
        <v>55</v>
      </c>
    </row>
    <row r="25" spans="1:24" x14ac:dyDescent="0.45">
      <c r="A25" s="150" t="s">
        <v>56</v>
      </c>
      <c r="B25" s="150"/>
      <c r="C25" s="150"/>
      <c r="D25" s="150"/>
      <c r="E25" s="150"/>
      <c r="F25" s="150"/>
      <c r="G25" s="150"/>
      <c r="H25" s="150"/>
      <c r="I25" s="150"/>
      <c r="J25" s="150"/>
      <c r="K25" s="150"/>
      <c r="L25" s="150"/>
      <c r="M25" s="150"/>
      <c r="N25" s="150"/>
      <c r="O25" s="150"/>
      <c r="P25" s="150"/>
      <c r="Q25" s="150"/>
      <c r="R25" s="150"/>
      <c r="S25" s="150"/>
      <c r="T25" s="150"/>
      <c r="U25" s="150"/>
      <c r="V25" s="150"/>
      <c r="W25" s="150"/>
      <c r="X25" s="150"/>
    </row>
    <row r="26" spans="1:24" x14ac:dyDescent="0.45">
      <c r="A26" s="138" t="s">
        <v>57</v>
      </c>
    </row>
    <row r="27" spans="1:24" x14ac:dyDescent="0.45">
      <c r="A27" s="138" t="s">
        <v>58</v>
      </c>
    </row>
    <row r="28" spans="1:24" x14ac:dyDescent="0.45">
      <c r="A28" s="138" t="s">
        <v>59</v>
      </c>
    </row>
    <row r="29" spans="1:24" x14ac:dyDescent="0.45">
      <c r="A29" s="138" t="s">
        <v>60</v>
      </c>
    </row>
    <row r="30" spans="1:24" x14ac:dyDescent="0.45">
      <c r="A30" s="150" t="s">
        <v>61</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row>
    <row r="32" spans="1:24" x14ac:dyDescent="0.45">
      <c r="A32" s="137" t="s">
        <v>62</v>
      </c>
    </row>
    <row r="33" spans="1:24" x14ac:dyDescent="0.45">
      <c r="A33" s="150" t="s">
        <v>63</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row>
    <row r="34" spans="1:24" x14ac:dyDescent="0.45">
      <c r="A34" s="150" t="s">
        <v>64</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row>
    <row r="35" spans="1:24" x14ac:dyDescent="0.45">
      <c r="A35" s="138" t="s">
        <v>65</v>
      </c>
    </row>
    <row r="36" spans="1:24" x14ac:dyDescent="0.45">
      <c r="A36" s="138" t="s">
        <v>66</v>
      </c>
    </row>
    <row r="37" spans="1:24" x14ac:dyDescent="0.45">
      <c r="A37" s="138" t="s">
        <v>67</v>
      </c>
    </row>
    <row r="38" spans="1:24" ht="15" customHeight="1" x14ac:dyDescent="0.45">
      <c r="A38" s="136" t="s">
        <v>68</v>
      </c>
    </row>
  </sheetData>
  <mergeCells count="10">
    <mergeCell ref="A33:X33"/>
    <mergeCell ref="A34:X34"/>
    <mergeCell ref="A22:T22"/>
    <mergeCell ref="A13:T13"/>
    <mergeCell ref="A14:T14"/>
    <mergeCell ref="A21:X21"/>
    <mergeCell ref="A30:X30"/>
    <mergeCell ref="A25:X25"/>
    <mergeCell ref="A17:T17"/>
    <mergeCell ref="A18:T18"/>
  </mergeCells>
  <phoneticPr fontId="29" type="noConversion"/>
  <pageMargins left="0.7" right="0.7" top="0.75" bottom="0.75" header="0.3" footer="0.3"/>
  <pageSetup paperSize="8" scale="87" orientation="landscape"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A85C-A8EA-44BD-B62B-C233E95D8FBE}">
  <dimension ref="A1:C3"/>
  <sheetViews>
    <sheetView workbookViewId="0">
      <selection activeCell="D1" sqref="D1"/>
    </sheetView>
  </sheetViews>
  <sheetFormatPr defaultRowHeight="14.25" x14ac:dyDescent="0.45"/>
  <cols>
    <col min="1" max="1" width="10" bestFit="1" customWidth="1"/>
  </cols>
  <sheetData>
    <row r="1" spans="1:3" x14ac:dyDescent="0.45">
      <c r="A1" t="s">
        <v>75</v>
      </c>
      <c r="C1" t="s">
        <v>85</v>
      </c>
    </row>
    <row r="2" spans="1:3" x14ac:dyDescent="0.45">
      <c r="A2" t="s">
        <v>76</v>
      </c>
      <c r="C2" t="s">
        <v>86</v>
      </c>
    </row>
    <row r="3" spans="1:3" x14ac:dyDescent="0.45">
      <c r="A3" t="s">
        <v>77</v>
      </c>
    </row>
  </sheetData>
  <pageMargins left="0.7" right="0.7" top="0.75" bottom="0.75" header="0.3" footer="0.3"/>
  <pageSetup paperSize="9" orientation="portrait"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
    <Synchronization>Asynchronous</Synchronization>
    <Type>10003</Type>
    <SequenceNumber>10000</SequenceNumber>
    <Url/>
    <Assembly>RecordPoint.Active.UI, Version=1.0.0.0, Culture=neutral, PublicKeyToken=d49476ae5b650bf3</Assembly>
    <Class>RecordPoint.Active.UI.Events.WorkflowItemEventReceiver</Class>
    <Data/>
    <Filter/>
  </Receiver>
  <Receiver>
    <Name/>
    <Synchronization>Synchronous</Synchronization>
    <Type>3</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10009</Type>
    <SequenceNumber>10000</SequenceNumber>
    <Url/>
    <Assembly>RecordPoint.Active.UI, Version=1.0.0.0, Culture=neutral, PublicKeyToken=d49476ae5b650bf3</Assembly>
    <Class>RecordPoint.Active.UI.Events.WorkflowItemEventReceiver</Class>
    <Data/>
    <Filter/>
  </Receiver>
  <Receiver>
    <Name/>
    <Synchronization>Synchronous</Synchronization>
    <Type>9</Type>
    <SequenceNumber>10000</SequenceNumber>
    <Url/>
    <Assembly>RecordPoint.Active.UI, Version=1.0.0.0, Culture=neutral, PublicKeyToken=d49476ae5b650bf3</Assembly>
    <Class>RecordPoint.Active.UI.Events.WorkflowItemEventReceiver</Class>
    <Data/>
    <Filter/>
  </Receiver>
  <Receiver>
    <Name/>
    <Synchronization>Asynchronous</Synchronization>
    <Type>10103</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102</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10105</Type>
    <SequenceNumber>10000</SequenceNumber>
    <Url/>
    <Assembly>RecordPoint.Active.UI, Version=1.0.0.0, Culture=neutral, PublicKeyToken=d49476ae5b650bf3</Assembly>
    <Class>RecordPoint.Active.UI.Events.WorkflowListEventReceiver</Class>
    <Data/>
    <Filter/>
  </Receiver>
  <Receiver>
    <Name/>
    <Synchronization>Synchronous</Synchronization>
    <Type>105</Type>
    <SequenceNumber>10000</SequenceNumber>
    <Url/>
    <Assembly>RecordPoint.Active.UI, Version=1.0.0.0, Culture=neutral, PublicKeyToken=d49476ae5b650bf3</Assembly>
    <Class>RecordPoint.Active.UI.Events.WorkflowListEventReceiver</Class>
    <Data/>
    <Filter/>
  </Receiver>
  <Receiver>
    <Name/>
    <Synchronization>Asynchronous</Synchronization>
    <Type>10002</Type>
    <SequenceNumber>10000</SequenceNumber>
    <Url/>
    <Assembly>RecordPoint.Active.UI, Version=1.0.0.0, Culture=neutral, PublicKeyToken=d49476ae5b650bf3</Assembly>
    <Class>RecordPoint.Active.UI.Events.WorkflowItemEventReceiver</Class>
    <Data/>
    <Filter/>
  </Receiver>
  <Receiver>
    <Name/>
    <Synchronization>Synchronous</Synchronization>
    <Type>2</Type>
    <SequenceNumber>10000</SequenceNumber>
    <Url/>
    <Assembly>RecordPoint.Active.UI, Version=1.0.0.0, Culture=neutral, PublicKeyToken=d49476ae5b650bf3</Assembly>
    <Class>RecordPoint.Active.UI.Events.WorkflowItemEventReceiver</Class>
    <Data/>
    <Filter/>
  </Receiver>
</spe:Receivers>
</file>

<file path=customXml/item2.xml><?xml version="1.0" encoding="utf-8"?>
<ct:contentTypeSchema xmlns:ct="http://schemas.microsoft.com/office/2006/metadata/contentType" xmlns:ma="http://schemas.microsoft.com/office/2006/metadata/properties/metaAttributes" ct:_="" ma:_="" ma:contentTypeName="DET Document" ma:contentTypeID="0x010100C1A95F885C0B4A62AE4D0515D220750C009FE282DB3EC8464A9AE2120FDC03E99B" ma:contentTypeVersion="14" ma:contentTypeDescription="DET Document" ma:contentTypeScope="" ma:versionID="beaaeb480c6438dd6aa0ace78b8ecc91">
  <xsd:schema xmlns:xsd="http://www.w3.org/2001/XMLSchema" xmlns:xs="http://www.w3.org/2001/XMLSchema" xmlns:p="http://schemas.microsoft.com/office/2006/metadata/properties" xmlns:ns1="http://schemas.microsoft.com/sharepoint/v3" xmlns:ns2="http://schemas.microsoft.com/Sharepoint/v3" xmlns:ns3="1966e606-8b69-4075-9ef8-a409e80aaa70" xmlns:ns4="03842a14-939a-49c5-aacf-94b3bb4507f6" targetNamespace="http://schemas.microsoft.com/office/2006/metadata/properties" ma:root="true" ma:fieldsID="1178026e3923c39dd092fd2f26efe353" ns1:_="" ns2:_="" ns3:_="" ns4:_="">
    <xsd:import namespace="http://schemas.microsoft.com/sharepoint/v3"/>
    <xsd:import namespace="http://schemas.microsoft.com/Sharepoint/v3"/>
    <xsd:import namespace="1966e606-8b69-4075-9ef8-a409e80aaa70"/>
    <xsd:import namespace="03842a14-939a-49c5-aacf-94b3bb4507f6"/>
    <xsd:element name="properties">
      <xsd:complexType>
        <xsd:sequence>
          <xsd:element name="documentManagement">
            <xsd:complexType>
              <xsd:all>
                <xsd:element ref="ns2:DET_EDRMS_Date" minOccurs="0"/>
                <xsd:element ref="ns2:DET_EDRMS_Author" minOccurs="0"/>
                <xsd:element ref="ns2:DET_EDRMS_Category" minOccurs="0"/>
                <xsd:element ref="ns3:TaxCatchAll" minOccurs="0"/>
                <xsd:element ref="ns3:TaxCatchAllLabel" minOccurs="0"/>
                <xsd:element ref="ns2:DET_EDRMS_RCSTaxHTField0" minOccurs="0"/>
                <xsd:element ref="ns2:DET_EDRMS_BusUnitTaxHTField0" minOccurs="0"/>
                <xsd:element ref="ns2:DET_EDRMS_SecClassTaxHTField0" minOccurs="0"/>
                <xsd:element ref="ns2:DET_EDRMS_Description" minOccurs="0"/>
                <xsd:element ref="ns1:PublishingContactName" minOccurs="0"/>
                <xsd:element ref="ns4:q9x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8" nillable="true" ma:displayName="Date" ma:default="" ma:format="DateOnly" ma:internalName="DET_EDRMS_Date" ma:readOnly="false">
      <xsd:simpleType>
        <xsd:restriction base="dms:DateTime"/>
      </xsd:simpleType>
    </xsd:element>
    <xsd:element name="DET_EDRMS_Author" ma:index="9" nillable="true" ma:displayName="Author" ma:default="" ma:internalName="DET_EDRMS_Author" ma:readOnly="false">
      <xsd:simpleType>
        <xsd:restriction base="dms:Text">
          <xsd:maxLength value="255"/>
        </xsd:restriction>
      </xsd:simpleType>
    </xsd:element>
    <xsd:element name="DET_EDRMS_Category" ma:index="10" nillable="true" ma:displayName="Category" ma:default="" ma:internalName="DET_EDRMS_Category" ma:readOnly="false">
      <xsd:simpleType>
        <xsd:restriction base="dms:Text">
          <xsd:maxLength value="255"/>
        </xsd:restriction>
      </xsd:simpleType>
    </xsd:element>
    <xsd:element name="DET_EDRMS_RCSTaxHTField0" ma:index="13" nillable="true" ma:taxonomy="true" ma:internalName="DET_EDRMS_RCSTaxHTField0" ma:taxonomyFieldName="DET_EDRMS_RCS" ma:displayName="RCS" ma:readOnly="true" ma:default=""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default=""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Description" ma:index="19" nillable="true" ma:displayName="Document Description" ma:default="" ma:description="" ma:internalName="DET_EDRMS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66e606-8b69-4075-9ef8-a409e80aaa70"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d28c8f-cdde-492d-987e-a406b347cb4f}" ma:internalName="TaxCatchAll" ma:readOnly="false" ma:showField="CatchAllData" ma:web="1966e606-8b69-4075-9ef8-a409e80aaa7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d28c8f-cdde-492d-987e-a406b347cb4f}" ma:internalName="TaxCatchAllLabel" ma:readOnly="true" ma:showField="CatchAllDataLabel" ma:web="1966e606-8b69-4075-9ef8-a409e80aaa7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842a14-939a-49c5-aacf-94b3bb4507f6" elementFormDefault="qualified">
    <xsd:import namespace="http://schemas.microsoft.com/office/2006/documentManagement/types"/>
    <xsd:import namespace="http://schemas.microsoft.com/office/infopath/2007/PartnerControls"/>
    <xsd:element name="q9xo" ma:index="21" nillable="true" ma:displayName="Number" ma:internalName="q9xo">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ET_EDRMS_RCSTaxHTField0 xmlns="http://schemas.microsoft.com/Sharepoint/v3">
      <Terms xmlns="http://schemas.microsoft.com/office/infopath/2007/PartnerControls">
        <TermInfo xmlns="http://schemas.microsoft.com/office/infopath/2007/PartnerControls">
          <TermName xmlns="http://schemas.microsoft.com/office/infopath/2007/PartnerControls">5.5.2 Regular Budget Estimates</TermName>
          <TermId xmlns="http://schemas.microsoft.com/office/infopath/2007/PartnerControls">23f45b1e-5d68-4a01-b358-49f4bf86f50f</TermId>
        </TermInfo>
      </Terms>
    </DET_EDRMS_RCSTaxHTField0>
    <DET_EDRMS_BusUnitTaxHTField0 xmlns="http://schemas.microsoft.com/Sharepoint/v3">
      <Terms xmlns="http://schemas.microsoft.com/office/infopath/2007/PartnerControls"/>
    </DET_EDRMS_BusUnitTaxHTField0>
    <TaxCatchAll xmlns="1966e606-8b69-4075-9ef8-a409e80aaa70">
      <Value>9</Value>
    </TaxCatchAll>
    <DET_EDRMS_SecClassTaxHTField0 xmlns="http://schemas.microsoft.com/Sharepoint/v3">
      <Terms xmlns="http://schemas.microsoft.com/office/infopath/2007/PartnerControls"/>
    </DET_EDRMS_SecClassTaxHTField0>
    <DET_EDRMS_Date xmlns="http://schemas.microsoft.com/Sharepoint/v3" xsi:nil="true"/>
    <DET_EDRMS_Author xmlns="http://schemas.microsoft.com/Sharepoint/v3" xsi:nil="true"/>
    <DET_EDRMS_Category xmlns="http://schemas.microsoft.com/Sharepoint/v3" xsi:nil="true"/>
    <PublishingContactName xmlns="http://schemas.microsoft.com/sharepoint/v3" xsi:nil="true"/>
    <DET_EDRMS_Description xmlns="http://schemas.microsoft.com/Sharepoint/v3" xsi:nil="true"/>
    <q9xo xmlns="03842a14-939a-49c5-aacf-94b3bb4507f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324DC34-469D-41D3-A5E8-278804070FC5}">
  <ds:schemaRefs>
    <ds:schemaRef ds:uri="http://schemas.microsoft.com/sharepoint/events"/>
  </ds:schemaRefs>
</ds:datastoreItem>
</file>

<file path=customXml/itemProps2.xml><?xml version="1.0" encoding="utf-8"?>
<ds:datastoreItem xmlns:ds="http://schemas.openxmlformats.org/officeDocument/2006/customXml" ds:itemID="{89DAEDAF-58E4-477C-8493-B3BE11F545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1966e606-8b69-4075-9ef8-a409e80aaa70"/>
    <ds:schemaRef ds:uri="03842a14-939a-49c5-aacf-94b3bb4507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C42913-9016-4096-AC14-AE81FAC21DB6}">
  <ds:schemaRefs>
    <ds:schemaRef ds:uri="http://schemas.microsoft.com/office/2006/documentManagement/types"/>
    <ds:schemaRef ds:uri="http://schemas.microsoft.com/office/infopath/2007/PartnerControls"/>
    <ds:schemaRef ds:uri="http://schemas.microsoft.com/sharepoint/v3"/>
    <ds:schemaRef ds:uri="1966e606-8b69-4075-9ef8-a409e80aaa70"/>
    <ds:schemaRef ds:uri="http://purl.org/dc/terms/"/>
    <ds:schemaRef ds:uri="03842a14-939a-49c5-aacf-94b3bb4507f6"/>
    <ds:schemaRef ds:uri="http://purl.org/dc/dcmitype/"/>
    <ds:schemaRef ds:uri="http://purl.org/dc/elements/1.1/"/>
    <ds:schemaRef ds:uri="http://schemas.microsoft.com/office/2006/metadata/properties"/>
    <ds:schemaRef ds:uri="http://schemas.openxmlformats.org/package/2006/metadata/core-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A61A4543-DCD6-4886-950A-957C5F0F68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Costing</vt:lpstr>
      <vt:lpstr>Standard costing -CAM</vt:lpstr>
      <vt:lpstr>Standard costing model for VPS</vt:lpstr>
      <vt:lpstr>Sheet1</vt:lpstr>
      <vt:lpstr>'Standard costing model for VPS'!_Toc492466341</vt:lpstr>
      <vt:lpstr>Location</vt:lpstr>
    </vt:vector>
  </TitlesOfParts>
  <Company>Department of Education and Training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Vanstone, Madeleine J</dc:creator>
  <cp:lastModifiedBy>Andrew W Garratt (DTF)</cp:lastModifiedBy>
  <cp:lastPrinted>2019-09-13T04:56:44Z</cp:lastPrinted>
  <dcterms:created xsi:type="dcterms:W3CDTF">2017-08-30T03:47:52Z</dcterms:created>
  <dcterms:modified xsi:type="dcterms:W3CDTF">2020-12-22T05:42:08Z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T_EDRMS_RCS">
    <vt:lpwstr>9;#5.5.2 Regular Budget Estimates|23f45b1e-5d68-4a01-b358-49f4bf86f50f</vt:lpwstr>
  </property>
  <property fmtid="{D5CDD505-2E9C-101B-9397-08002B2CF9AE}" pid="3" name="ContentTypeId">
    <vt:lpwstr>0x010100C1A95F885C0B4A62AE4D0515D220750C009FE282DB3EC8464A9AE2120FDC03E99B</vt:lpwstr>
  </property>
  <property fmtid="{D5CDD505-2E9C-101B-9397-08002B2CF9AE}" pid="4" name="DET_EDRMS_BusUnit">
    <vt:lpwstr/>
  </property>
  <property fmtid="{D5CDD505-2E9C-101B-9397-08002B2CF9AE}" pid="5" name="DET_EDRMS_SecClass">
    <vt:lpwstr/>
  </property>
  <property fmtid="{D5CDD505-2E9C-101B-9397-08002B2CF9AE}" pid="6" name="RecordPoint_WorkflowType">
    <vt:lpwstr>ActiveSubmitStub</vt:lpwstr>
  </property>
  <property fmtid="{D5CDD505-2E9C-101B-9397-08002B2CF9AE}" pid="7" name="RecordPoint_ActiveItemListId">
    <vt:lpwstr>{03842a14-939a-49c5-aacf-94b3bb4507f6}</vt:lpwstr>
  </property>
  <property fmtid="{D5CDD505-2E9C-101B-9397-08002B2CF9AE}" pid="8" name="RecordPoint_ActiveItemUniqueId">
    <vt:lpwstr>{c89414b8-81fd-4d30-b950-ae1a46d5b6da}</vt:lpwstr>
  </property>
  <property fmtid="{D5CDD505-2E9C-101B-9397-08002B2CF9AE}" pid="9" name="RecordPoint_ActiveItemWebId">
    <vt:lpwstr>{47ce5c61-b538-459a-80b0-8bf8faafe694}</vt:lpwstr>
  </property>
  <property fmtid="{D5CDD505-2E9C-101B-9397-08002B2CF9AE}" pid="10" name="RecordPoint_ActiveItemSiteId">
    <vt:lpwstr>{03dc8113-b288-4f44-a289-6e7ea0196235}</vt:lpwstr>
  </property>
  <property fmtid="{D5CDD505-2E9C-101B-9397-08002B2CF9AE}" pid="11" name="RecordPoint_RecordNumberSubmitted">
    <vt:lpwstr>R0001004576</vt:lpwstr>
  </property>
  <property fmtid="{D5CDD505-2E9C-101B-9397-08002B2CF9AE}" pid="12" name="RecordPoint_SubmissionCompleted">
    <vt:lpwstr>2017-11-09T13:20:31.1974010+11:00</vt:lpwstr>
  </property>
  <property fmtid="{D5CDD505-2E9C-101B-9397-08002B2CF9AE}" pid="13" name="_docset_NoMedatataSyncRequired">
    <vt:lpwstr>False</vt:lpwstr>
  </property>
  <property fmtid="{D5CDD505-2E9C-101B-9397-08002B2CF9AE}" pid="14" name="TitusGUID">
    <vt:lpwstr>c5a4f373-ce19-490d-8a81-a9c6dab49078</vt:lpwstr>
  </property>
  <property fmtid="{D5CDD505-2E9C-101B-9397-08002B2CF9AE}" pid="15" name="MSIP_Label_7158ebbd-6c5e-441f-bfc9-4eb8c11e3978_Enabled">
    <vt:lpwstr>True</vt:lpwstr>
  </property>
  <property fmtid="{D5CDD505-2E9C-101B-9397-08002B2CF9AE}" pid="16" name="MSIP_Label_7158ebbd-6c5e-441f-bfc9-4eb8c11e3978_SiteId">
    <vt:lpwstr>722ea0be-3e1c-4b11-ad6f-9401d6856e24</vt:lpwstr>
  </property>
  <property fmtid="{D5CDD505-2E9C-101B-9397-08002B2CF9AE}" pid="17" name="MSIP_Label_7158ebbd-6c5e-441f-bfc9-4eb8c11e3978_Owner">
    <vt:lpwstr>Marc.Costin@dtf.vic.gov.au</vt:lpwstr>
  </property>
  <property fmtid="{D5CDD505-2E9C-101B-9397-08002B2CF9AE}" pid="18" name="MSIP_Label_7158ebbd-6c5e-441f-bfc9-4eb8c11e3978_SetDate">
    <vt:lpwstr>2019-08-21T06:26:11.1453212Z</vt:lpwstr>
  </property>
  <property fmtid="{D5CDD505-2E9C-101B-9397-08002B2CF9AE}" pid="19" name="MSIP_Label_7158ebbd-6c5e-441f-bfc9-4eb8c11e3978_Name">
    <vt:lpwstr>OFFICIAL</vt:lpwstr>
  </property>
  <property fmtid="{D5CDD505-2E9C-101B-9397-08002B2CF9AE}" pid="20" name="MSIP_Label_7158ebbd-6c5e-441f-bfc9-4eb8c11e3978_Application">
    <vt:lpwstr>Microsoft Azure Information Protection</vt:lpwstr>
  </property>
  <property fmtid="{D5CDD505-2E9C-101B-9397-08002B2CF9AE}" pid="21" name="MSIP_Label_7158ebbd-6c5e-441f-bfc9-4eb8c11e3978_Extended_MSFT_Method">
    <vt:lpwstr>Manual</vt:lpwstr>
  </property>
  <property fmtid="{D5CDD505-2E9C-101B-9397-08002B2CF9AE}" pid="22" name="Sensitivity">
    <vt:lpwstr>OFFICIAL</vt:lpwstr>
  </property>
  <property fmtid="{D5CDD505-2E9C-101B-9397-08002B2CF9AE}" pid="23" name="Classification">
    <vt:lpwstr>Do Not Mark</vt:lpwstr>
  </property>
</Properties>
</file>